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Wilton.Lopez\Desktop\OAI\2025\T2\"/>
    </mc:Choice>
  </mc:AlternateContent>
  <xr:revisionPtr revIDLastSave="0" documentId="8_{10DCA40C-21F2-4088-88C3-C742AF25B69B}" xr6:coauthVersionLast="36" xr6:coauthVersionMax="36" xr10:uidLastSave="{00000000-0000-0000-0000-000000000000}"/>
  <bookViews>
    <workbookView xWindow="0" yWindow="0" windowWidth="28800" windowHeight="11655" firstSheet="4" activeTab="4" xr2:uid="{00000000-000D-0000-FFFF-FFFF00000000}"/>
  </bookViews>
  <sheets>
    <sheet name="1er Trimestre " sheetId="4" state="hidden" r:id="rId1"/>
    <sheet name="2do Trimestre" sheetId="3" state="hidden" r:id="rId2"/>
    <sheet name="Semestral" sheetId="7" state="hidden" r:id="rId3"/>
    <sheet name="3er Trimestre " sheetId="1" state="hidden" r:id="rId4"/>
    <sheet name="Programación 2025"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2025'!$A$1:$J$52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<sst xmlns="http://schemas.openxmlformats.org/spreadsheetml/2006/main" count="516" uniqueCount="181">
  <si>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</si>
  <si>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</si>
  <si>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</si>
  <si>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</si>
  <si>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</si>
  <si>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</si>
  <si>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</si>
  <si>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</si>
  <si>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</si>
  <si>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</si>
  <si>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</si>
  <si>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</si>
  <si>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</si>
  <si>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</si>
  <si>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</si>
  <si>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</si>
  <si>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</si>
  <si>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</si>
  <si>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</si>
  <si>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</si>
  <si>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</si>
  <si>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</si>
  <si>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</si>
  <si>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</si>
  <si>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</si>
  <si>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</si>
  <si>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</si>
  <si>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</si>
  <si>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</si>
  <si>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</si>
  <si>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</si>
  <si>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</si>
  <si>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</si>
  <si>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</si>
  <si>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</si>
  <si>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</si>
  <si>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</si>
  <si>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</si>
  <si>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</si>
  <si>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</si>
  <si>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</si>
  <si>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</si>
  <si>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</si>
  <si>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</si>
  <si>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</si>
  <si>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</si>
  <si>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</si>
  <si>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</si>
  <si>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</si>
  <si>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</si>
  <si>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</si>
  <si>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</si>
  <si>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</si>
  <si>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</si>
  <si>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</si>
  <si>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</si>
  <si>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</si>
  <si>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</si>
  <si>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</si>
  <si>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</si>
  <si>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</si>
  <si>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</si>
  <si>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</si>
  <si>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</si>
  <si>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</si>
  <si>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</si>
  <si>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</si>
  <si>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</si>
  <si>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</si>
  <si>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</si>
  <si>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</si>
  <si>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</si>
  <si>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</si>
  <si>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</si>
  <si>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</si>
  <si>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</si>
  <si>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</si>
  <si>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</si>
  <si>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</si>
  <si>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</si>
  <si>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</si>
  <si>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</si>
  <si>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</si>
  <si>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</si>
  <si>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</si>
  <si>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</si>
  <si>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</si>
  <si>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</si>
  <si>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</si>
  <si>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</si>
  <si>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</si>
  <si>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</si>
  <si>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</si>
  <si>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</si>
  <si>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</si>
  <si>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</si>
  <si>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</si>
  <si>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</si>
  <si>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</si>
  <si>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</si>
  <si>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</si>
  <si>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</si>
  <si>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</si>
  <si>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</si>
  <si>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</si>
  <si>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</si>
  <si>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</si>
  <si>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</si>
  <si>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</si>
  <si>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</si>
  <si>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</si>
  <si>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</si>
  <si>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</si>
  <si>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</si>
  <si>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</si>
  <si>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</si>
  <si>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</si>
  <si>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</si>
  <si>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</si>
  <si>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</si>
  <si>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</si>
  <si>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</si>
  <si>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</si>
  <si>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</si>
  <si>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</si>
  <si>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</si>
  <si>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</si>
  <si>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</si>
  <si>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</si>
  <si>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</si>
  <si>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</si>
  <si>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</si>
  <si>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</si>
  <si>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</si>
  <si>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</si>
  <si>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</si>
  <si>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</si>
  <si>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</si>
  <si>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</si>
  <si>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</si>
  <si>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</si>
  <si>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</si>
  <si>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</si>
  <si>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</si>
  <si>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</si>
  <si>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</si>
  <si>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</si>
  <si>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</si>
  <si>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</si>
  <si>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</si>
  <si>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</si>
  <si>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</si>
  <si>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</si>
  <si>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</si>
  <si>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</si>
  <si>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</si>
  <si>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</si>
  <si>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</si>
  <si>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</si>
  <si>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</si>
  <si>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</si>
  <si>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</si>
  <si>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</si>
  <si>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</si>
  <si>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</si>
  <si>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</si>
  <si>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</si>
  <si>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</si>
  <si>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</si>
  <si>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</si>
  <si>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</si>
  <si>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</si>
  <si>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7740- Instituciones del Sector Público No Financiero con el Sistema de Contabilidad Gubernamental implementado.</t>
  </si>
  <si>
    <t xml:space="preserve">Aumentar un 41% de las Instituciones del Sector Público No Financiero con el Sistema de Contabilidad Gubernamental implementado en el 2025, en comparación al 39% presentado en el 2024. </t>
  </si>
  <si>
    <t>Cantidad de técnicos de las áreas financieras, en las instituciones del sector público no financiero activos en el programa de capacitación, ordinario y extraordinario, para la correcta implementación de las normativas contables que rigen el Sistema de Contabilidad Gubernamental</t>
  </si>
  <si>
    <t>Este producto no presenta desvíos en las metas físicas y financieras del periodo.</t>
  </si>
  <si>
    <t>Ejecución Meta Fisica Financiera Primer Semestre Año 2025</t>
  </si>
  <si>
    <r>
      <rPr>
        <b/>
        <sz val="10"/>
        <rFont val="Calibri"/>
        <family val="2"/>
        <scheme val="minor"/>
      </rPr>
      <t>1-Meta Física</t>
    </r>
    <r>
      <rPr>
        <sz val="10"/>
        <rFont val="Calibri"/>
        <family val="2"/>
        <scheme val="minor"/>
      </rPr>
      <t xml:space="preserve">: Este producto no posee programación de meta física para este primer semestre 2025. 
</t>
    </r>
    <r>
      <rPr>
        <b/>
        <sz val="10"/>
        <rFont val="Calibri"/>
        <family val="2"/>
        <scheme val="minor"/>
      </rPr>
      <t>2-Meta Financiera</t>
    </r>
    <r>
      <rPr>
        <sz val="10"/>
        <rFont val="Calibri"/>
        <family val="2"/>
        <scheme val="minor"/>
      </rPr>
      <t xml:space="preserve">: Durante el primer semestre 2025, fue realizada una programación financiera por valor </t>
    </r>
    <r>
      <rPr>
        <b/>
        <sz val="10"/>
        <rFont val="Calibri"/>
        <family val="2"/>
        <scheme val="minor"/>
      </rPr>
      <t>RD$20,613,702.5</t>
    </r>
    <r>
      <rPr>
        <sz val="10"/>
        <rFont val="Calibri"/>
        <family val="2"/>
        <scheme val="minor"/>
      </rPr>
      <t xml:space="preserve"> de los cuales se ejecutarón </t>
    </r>
    <r>
      <rPr>
        <b/>
        <sz val="10"/>
        <rFont val="Calibri"/>
        <family val="2"/>
        <scheme val="minor"/>
      </rPr>
      <t>RD$20,430,569.45,</t>
    </r>
    <r>
      <rPr>
        <sz val="10"/>
        <rFont val="Calibri"/>
        <family val="2"/>
        <scheme val="minor"/>
      </rPr>
      <t xml:space="preserve"> para un porcentaje de ejecución financiera equivalente a un 99% de lo programado.</t>
    </r>
  </si>
  <si>
    <r>
      <rPr>
        <b/>
        <sz val="9"/>
        <rFont val="Calibri"/>
        <family val="2"/>
      </rPr>
      <t>1-Meta Física</t>
    </r>
    <r>
      <rPr>
        <sz val="9"/>
        <rFont val="Calibri"/>
        <family val="2"/>
      </rPr>
      <t xml:space="preserve">: Para este semestre trimestre 2025, fue planificado una cantidad de 530 Instituciones del Sector Público no Financiero que se incorporan en el ERIR de lo cual fue ejecutado un total de 600 para un porcentaje de ejecución de 113%, esto incluyó: 162 Instituciones del Gobierno Central, 70 Instituciones Descentralizadas y/o Autónomas, 8 Instituciones de la Seguridad Social, 22 Empresas publicas no financieras, 330 Gobiernos locales y 8 Instituciones Financieras.	
</t>
    </r>
    <r>
      <rPr>
        <b/>
        <sz val="9"/>
        <rFont val="Calibri"/>
        <family val="2"/>
      </rPr>
      <t>2-Meta Financiera:</t>
    </r>
    <r>
      <rPr>
        <sz val="9"/>
        <rFont val="Calibri"/>
        <family val="2"/>
      </rPr>
      <t xml:space="preserve"> Durante el primer semestre 2025, fue realizada una programación financiera por valor </t>
    </r>
    <r>
      <rPr>
        <b/>
        <sz val="9"/>
        <rFont val="Calibri"/>
        <family val="2"/>
      </rPr>
      <t>RD$20,630,753</t>
    </r>
    <r>
      <rPr>
        <sz val="9"/>
        <rFont val="Calibri"/>
        <family val="2"/>
      </rPr>
      <t xml:space="preserve"> de los cuales se ejecutarón </t>
    </r>
    <r>
      <rPr>
        <b/>
        <sz val="9"/>
        <rFont val="Calibri"/>
        <family val="2"/>
      </rPr>
      <t>RD$19,704,634.65,</t>
    </r>
    <r>
      <rPr>
        <sz val="9"/>
        <rFont val="Calibri"/>
        <family val="2"/>
      </rPr>
      <t xml:space="preserve"> para un porcentaje de ejecución financiera equivalente a un 96% de lo programado.</t>
    </r>
  </si>
  <si>
    <r>
      <rPr>
        <b/>
        <sz val="9"/>
        <rFont val="Calibri"/>
        <family val="2"/>
        <scheme val="minor"/>
      </rPr>
      <t xml:space="preserve">Desviación Fisica: </t>
    </r>
    <r>
      <rPr>
        <sz val="9"/>
        <rFont val="Calibri"/>
        <family val="2"/>
        <scheme val="minor"/>
      </rPr>
      <t xml:space="preserve">Este producto refleja una desviación positiva de un </t>
    </r>
    <r>
      <rPr>
        <b/>
        <sz val="9"/>
        <rFont val="Calibri"/>
        <family val="2"/>
        <scheme val="minor"/>
      </rPr>
      <t>12%</t>
    </r>
    <r>
      <rPr>
        <sz val="9"/>
        <rFont val="Calibri"/>
        <family val="2"/>
        <scheme val="minor"/>
      </rPr>
      <t xml:space="preserve"> debido a que fueron incluidas más instituciones en el informe de rendición de cuentas ERIR: 162 Instituciones del Gobierno Central, 70 Instituciones Descentralizadas y/o Autónomas, 8 Instituciones de la Seguridad Social, 22 Empresas publicas no financieras y 330 Gobiernos Locales. esto debido al esfuerzo extra realizado por las tres (3) direcciones de la instituciones comprenden las áreas misionales</t>
    </r>
    <r>
      <rPr>
        <b/>
        <sz val="9"/>
        <rFont val="Calibri"/>
        <family val="2"/>
        <scheme val="minor"/>
      </rPr>
      <t xml:space="preserve">
Desvición Financiera: </t>
    </r>
    <r>
      <rPr>
        <sz val="9"/>
        <rFont val="Calibri"/>
        <family val="2"/>
        <scheme val="minor"/>
      </rPr>
      <t xml:space="preserve">Este producto no presentó desvíos financieros significativos en su ejecución.
</t>
    </r>
  </si>
  <si>
    <r>
      <rPr>
        <b/>
        <sz val="10"/>
        <rFont val="Calibri"/>
        <family val="2"/>
        <scheme val="minor"/>
      </rPr>
      <t>1-Meta Física:</t>
    </r>
    <r>
      <rPr>
        <sz val="10"/>
        <rFont val="Calibri"/>
        <family val="2"/>
        <scheme val="minor"/>
      </rPr>
      <t xml:space="preserve"> Este producto no posee programación de meta física para este primer semestre 2025.                                   
</t>
    </r>
    <r>
      <rPr>
        <b/>
        <sz val="10"/>
        <rFont val="Calibri"/>
        <family val="2"/>
        <scheme val="minor"/>
      </rPr>
      <t>2-Meta Financiera:</t>
    </r>
    <r>
      <rPr>
        <sz val="10"/>
        <rFont val="Calibri"/>
        <family val="2"/>
        <scheme val="minor"/>
      </rPr>
      <t xml:space="preserve"> Durante el primer semestre 2025, fue realizada una programación financiera por valor </t>
    </r>
    <r>
      <rPr>
        <b/>
        <sz val="10"/>
        <rFont val="Calibri"/>
        <family val="2"/>
        <scheme val="minor"/>
      </rPr>
      <t>RD$64,670,745.5</t>
    </r>
    <r>
      <rPr>
        <sz val="10"/>
        <rFont val="Calibri"/>
        <family val="2"/>
        <scheme val="minor"/>
      </rPr>
      <t xml:space="preserve"> de los cuales se ejecutarón </t>
    </r>
    <r>
      <rPr>
        <b/>
        <sz val="10"/>
        <rFont val="Calibri"/>
        <family val="2"/>
        <scheme val="minor"/>
      </rPr>
      <t>RD$62,228,765.87;</t>
    </r>
    <r>
      <rPr>
        <sz val="10"/>
        <rFont val="Calibri"/>
        <family val="2"/>
        <scheme val="minor"/>
      </rPr>
      <t xml:space="preserve"> para un porcentaje de ejecución financiera equivalente a un 96% de lo programado.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</si>
</sst>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1"/>
      <color theme="1"/>
      <name val="Calibri"/>
      <family val="2"/>
    </font>
    <font>
      <b/>
      <sz val="10"/>
      <name val="Calibri"/>
      <family val="2"/>
      <scheme val="minor"/>
    </font>
    <font>
      <sz val="9"/>
      <name val="Calibri"/>
      <family val="2"/>
      <scheme val="minor"/>
    </font>
    <font>
      <b/>
      <sz val="9"/>
      <name val="Calibri"/>
      <family val="2"/>
    </font>
    <font>
      <b/>
      <sz val="9"/>
      <name val="Calibri"/>
      <family val="2"/>
      <scheme val="minor"/>
    </font>
    <font>
      <b/>
      <sz val="12"/>
      <name val="Calibri"/>
      <family val="2"/>
      <scheme val="minor"/>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0" borderId="22" xfId="1" applyFont="1" applyFill="1" applyBorder="1" applyAlignment="1" applyProtection="1">
      <alignment vertical="center" wrapText="1"/>
      <protection locked="0"/>
    </xf>
    <xf numFmtId="43" fontId="19" fillId="9" borderId="22" xfId="1" applyFont="1" applyFill="1" applyBorder="1" applyAlignment="1" applyProtection="1">
      <alignment vertical="center" wrapText="1"/>
      <protection locked="0"/>
    </xf>
    <xf numFmtId="1" fontId="19" fillId="0" borderId="22" xfId="2" applyNumberFormat="1" applyFont="1" applyFill="1" applyBorder="1" applyAlignment="1" applyProtection="1">
      <alignment horizontal="center" vertical="center" wrapText="1" readingOrder="1"/>
      <protection locked="0"/>
    </xf>
    <xf numFmtId="43" fontId="18" fillId="0" borderId="22" xfId="1" applyFont="1" applyFill="1" applyBorder="1" applyAlignment="1" applyProtection="1">
      <alignment vertical="center" wrapText="1"/>
      <protection locked="0"/>
    </xf>
    <xf numFmtId="166" fontId="18" fillId="0" borderId="22" xfId="0" applyNumberFormat="1" applyFont="1" applyBorder="1" applyAlignment="1" applyProtection="1">
      <alignment horizontal="center" vertical="center" wrapText="1" readingOrder="1"/>
      <protection locked="0"/>
    </xf>
    <xf numFmtId="43" fontId="18" fillId="9" borderId="22" xfId="1" applyFont="1" applyFill="1" applyBorder="1" applyAlignment="1" applyProtection="1">
      <alignment vertical="center"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4" fillId="0" borderId="19" xfId="1" applyNumberFormat="1" applyFont="1" applyFill="1" applyBorder="1" applyAlignment="1" applyProtection="1">
      <alignment horizontal="center" vertical="center" readingOrder="1"/>
      <protection locked="0"/>
    </xf>
    <xf numFmtId="39" fontId="44" fillId="0" borderId="20" xfId="1" applyNumberFormat="1" applyFont="1" applyFill="1" applyBorder="1" applyAlignment="1" applyProtection="1">
      <alignment horizontal="center" vertical="center" readingOrder="1"/>
      <protection locked="0"/>
    </xf>
    <xf numFmtId="39" fontId="44" fillId="0" borderId="21" xfId="1" applyNumberFormat="1" applyFont="1" applyFill="1" applyBorder="1" applyAlignment="1" applyProtection="1">
      <alignment horizontal="center" vertical="center" readingOrder="1"/>
      <protection locked="0"/>
    </xf>
    <xf numFmtId="39" fontId="13" fillId="0" borderId="22" xfId="1" applyNumberFormat="1" applyFont="1" applyFill="1" applyBorder="1" applyAlignment="1" applyProtection="1">
      <alignment horizontal="center" vertical="center" wrapText="1" readingOrder="1"/>
      <protection locked="0"/>
    </xf>
    <xf numFmtId="9" fontId="44" fillId="7" borderId="24" xfId="2" applyFont="1" applyFill="1" applyBorder="1" applyAlignment="1" applyProtection="1">
      <alignment horizontal="center" vertical="center" wrapText="1" readingOrder="1"/>
    </xf>
    <xf numFmtId="9" fontId="44" fillId="7" borderId="29" xfId="2" applyFont="1" applyFill="1" applyBorder="1" applyAlignment="1" applyProtection="1">
      <alignment horizontal="center" vertical="center" wrapText="1" readingOrder="1"/>
    </xf>
    <xf numFmtId="39" fontId="44" fillId="0" borderId="22"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46" fillId="0" borderId="0" xfId="0" applyFont="1" applyAlignment="1" applyProtection="1">
      <alignment horizontal="left" vertical="center" wrapText="1"/>
      <protection locked="0"/>
    </xf>
    <xf numFmtId="0" fontId="46" fillId="0" borderId="18" xfId="0" applyFont="1" applyBorder="1" applyAlignment="1" applyProtection="1">
      <alignment horizontal="left" vertical="center" wrapText="1"/>
      <protection locked="0"/>
    </xf>
    <xf numFmtId="0" fontId="46" fillId="0" borderId="0" xfId="0" applyFont="1" applyFill="1" applyAlignment="1" applyProtection="1">
      <alignment horizontal="justify" vertical="center" wrapText="1"/>
      <protection locked="0"/>
    </xf>
    <xf numFmtId="0" fontId="46" fillId="0" borderId="18" xfId="0" applyFont="1" applyFill="1" applyBorder="1" applyAlignment="1" applyProtection="1">
      <alignment horizontal="justify"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6" fillId="0" borderId="0" xfId="0" applyFont="1" applyAlignment="1" applyProtection="1">
      <alignment horizontal="justify" vertical="center" wrapText="1"/>
      <protection locked="0"/>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xr:uid="{00000000-0005-0000-0000-000002000000}"/>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dataDxfId="68"/>
    <tableColumn id="3" xr3:uid="{00000000-0010-0000-0000-000003000000}" name="Física_x000a_(A)" dataDxfId="67"/>
    <tableColumn id="4" xr3:uid="{00000000-0010-0000-0000-000004000000}" name="Financiera_x000a_(B)" dataDxfId="66"/>
    <tableColumn id="9" xr3:uid="{00000000-0010-0000-0000-000009000000}" name="Física_x000a_(C)" dataDxfId="65"/>
    <tableColumn id="10" xr3:uid="{00000000-0010-0000-0000-00000A000000}" name="Financiera_x000a_(D)" dataDxfId="64"/>
    <tableColumn id="5" xr3:uid="{00000000-0010-0000-0000-000005000000}" name="Física _x000a_(E)" dataDxfId="63"/>
    <tableColumn id="6" xr3:uid="{00000000-0010-0000-0000-000006000000}" name="Financiera _x000a_ (F)" dataDxfId="62"/>
    <tableColumn id="7" xr3:uid="{00000000-0010-0000-0000-000007000000}" name="Física _x000a_(%)_x000a_ G=E/C" dataDxfId="61" dataCellStyle="Porcentaje">
      <calculatedColumnFormula>IF(G29&gt;0,G29/C29,0)</calculatedColumnFormula>
    </tableColumn>
    <tableColumn id="8" xr3:uid="{00000000-0010-0000-00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dataDxfId="53"/>
    <tableColumn id="3" xr3:uid="{00000000-0010-0000-0100-000003000000}" name="Física_x000a_(A)" dataDxfId="52"/>
    <tableColumn id="4" xr3:uid="{00000000-0010-0000-0100-000004000000}" name="Financiera_x000a_(B)" dataDxfId="51"/>
    <tableColumn id="9" xr3:uid="{00000000-0010-0000-0100-000009000000}" name="Física_x000a_(C)" dataDxfId="50"/>
    <tableColumn id="10" xr3:uid="{00000000-0010-0000-0100-00000A000000}" name="Financiera_x000a_(D)" dataDxfId="49"/>
    <tableColumn id="5" xr3:uid="{00000000-0010-0000-0100-000005000000}" name="Física _x000a_(E)" dataDxfId="48"/>
    <tableColumn id="6" xr3:uid="{00000000-0010-0000-0100-000006000000}" name="Financiera _x000a_ (F)" dataDxfId="47"/>
    <tableColumn id="7" xr3:uid="{00000000-0010-0000-0100-000007000000}" name="Física _x000a_(%)_x000a_ G=E/C" dataDxfId="46" dataCellStyle="Porcentaje">
      <calculatedColumnFormula>IF(G29&gt;0,G29/C29,0)</calculatedColumnFormula>
    </tableColumn>
    <tableColumn id="8" xr3:uid="{00000000-0010-0000-01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IF(G29&gt;0,G29/C29,0)</calculatedColumnFormula>
    </tableColumn>
    <tableColumn id="8" xr3:uid="{00000000-0010-0000-0200-000008000000}"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dataDxfId="23"/>
    <tableColumn id="3" xr3:uid="{00000000-0010-0000-0300-000003000000}" name="Física_x000a_(A)" dataDxfId="22"/>
    <tableColumn id="4" xr3:uid="{00000000-0010-0000-0300-000004000000}" name="Financiera_x000a_(B)" dataDxfId="21"/>
    <tableColumn id="9" xr3:uid="{00000000-0010-0000-0300-000009000000}" name="Física_x000a_(C)" dataDxfId="20"/>
    <tableColumn id="10" xr3:uid="{00000000-0010-0000-0300-00000A000000}" name="Financiera_x000a_(D)" dataDxfId="19"/>
    <tableColumn id="5" xr3:uid="{00000000-0010-0000-0300-000005000000}" name="Física _x000a_(E)" dataDxfId="18"/>
    <tableColumn id="6" xr3:uid="{00000000-0010-0000-0300-000006000000}" name="Financiera _x000a_ (F)" dataDxfId="17"/>
    <tableColumn id="7" xr3:uid="{00000000-0010-0000-0300-000007000000}" name="Física _x000a_(%)_x000a_ G=E/C" dataDxfId="16" dataCellStyle="Porcentaje">
      <calculatedColumnFormula>IF(G29&gt;0,G29/C29,0)</calculatedColumnFormula>
    </tableColumn>
    <tableColumn id="8" xr3:uid="{00000000-0010-0000-03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dataDxfId="8"/>
    <tableColumn id="3" xr3:uid="{00000000-0010-0000-0400-000003000000}" name="Física_x000a_(A)" dataDxfId="7"/>
    <tableColumn id="4" xr3:uid="{00000000-0010-0000-0400-000004000000}" name="Financiera_x000a_(B)" dataDxfId="6"/>
    <tableColumn id="9" xr3:uid="{00000000-0010-0000-0400-000009000000}" name="Física_x000a_(C)" dataDxfId="5"/>
    <tableColumn id="10" xr3:uid="{00000000-0010-0000-0400-00000A000000}" name="Financiera_x000a_(D)" dataDxfId="4" dataCellStyle="Millares"/>
    <tableColumn id="5" xr3:uid="{00000000-0010-0000-0400-000005000000}" name="Física _x000a_(E)" dataDxfId="3"/>
    <tableColumn id="6" xr3:uid="{00000000-0010-0000-0400-000006000000}" name="Financiera _x000a_ (F)" dataDxfId="2"/>
    <tableColumn id="7" xr3:uid="{00000000-0010-0000-0400-000007000000}" name="Física _x000a_(%)_x000a_ G=E/C" dataDxfId="1" dataCellStyle="Porcentaje">
      <calculatedColumnFormula>Tabla15[[#This Row],[Física 
(E)]]/Tabla15[[#This Row],[Física
(C)]]</calculatedColumnFormula>
    </tableColumn>
    <tableColumn id="8" xr3:uid="{00000000-0010-0000-0400-000008000000}"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6" t="s">
        <v>70</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38.2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1" ht="15.75" x14ac:dyDescent="0.25">
      <c r="A17" s="89" t="s">
        <v>14</v>
      </c>
      <c r="B17" s="90"/>
      <c r="C17" s="90"/>
      <c r="D17" s="90"/>
      <c r="E17" s="90"/>
      <c r="F17" s="90"/>
      <c r="G17" s="90"/>
      <c r="H17" s="90"/>
      <c r="I17" s="90"/>
      <c r="J17" s="91"/>
    </row>
    <row r="18" spans="1:11" ht="29.25" customHeight="1" x14ac:dyDescent="0.25">
      <c r="A18" s="4" t="s">
        <v>15</v>
      </c>
      <c r="B18" s="114" t="s">
        <v>58</v>
      </c>
      <c r="C18" s="114"/>
      <c r="D18" s="114"/>
      <c r="E18" s="114"/>
      <c r="F18" s="114"/>
      <c r="G18" s="114"/>
      <c r="H18" s="114"/>
      <c r="I18" s="114"/>
      <c r="J18" s="115"/>
    </row>
    <row r="19" spans="1:11" ht="61.5" customHeight="1" x14ac:dyDescent="0.25">
      <c r="A19" s="6" t="s">
        <v>16</v>
      </c>
      <c r="B19" s="114" t="s">
        <v>59</v>
      </c>
      <c r="C19" s="114"/>
      <c r="D19" s="114"/>
      <c r="E19" s="114"/>
      <c r="F19" s="114"/>
      <c r="G19" s="114"/>
      <c r="H19" s="114"/>
      <c r="I19" s="114"/>
      <c r="J19" s="115"/>
    </row>
    <row r="20" spans="1:11" ht="34.5" customHeight="1" x14ac:dyDescent="0.25">
      <c r="A20" s="6" t="s">
        <v>17</v>
      </c>
      <c r="B20" s="114" t="s">
        <v>60</v>
      </c>
      <c r="C20" s="114"/>
      <c r="D20" s="114"/>
      <c r="E20" s="114"/>
      <c r="F20" s="114"/>
      <c r="G20" s="114"/>
      <c r="H20" s="114"/>
      <c r="I20" s="114"/>
      <c r="J20" s="115"/>
    </row>
    <row r="21" spans="1:11" ht="54" customHeight="1" x14ac:dyDescent="0.25">
      <c r="A21" s="6" t="s">
        <v>38</v>
      </c>
      <c r="B21" s="114" t="s">
        <v>73</v>
      </c>
      <c r="C21" s="114"/>
      <c r="D21" s="114"/>
      <c r="E21" s="114"/>
      <c r="F21" s="114"/>
      <c r="G21" s="114"/>
      <c r="H21" s="114"/>
      <c r="I21" s="114"/>
      <c r="J21" s="115"/>
      <c r="K21" s="1"/>
    </row>
    <row r="22" spans="1:11" ht="15.75" x14ac:dyDescent="0.25">
      <c r="A22" s="89" t="s">
        <v>18</v>
      </c>
      <c r="B22" s="90"/>
      <c r="C22" s="90"/>
      <c r="D22" s="90"/>
      <c r="E22" s="90"/>
      <c r="F22" s="90"/>
      <c r="G22" s="90"/>
      <c r="H22" s="90"/>
      <c r="I22" s="90"/>
      <c r="J22" s="91"/>
    </row>
    <row r="23" spans="1:11" ht="15.75" x14ac:dyDescent="0.25">
      <c r="A23" s="108" t="s">
        <v>19</v>
      </c>
      <c r="B23" s="109"/>
      <c r="C23" s="109"/>
      <c r="D23" s="109"/>
      <c r="E23" s="109"/>
      <c r="F23" s="109"/>
      <c r="G23" s="109"/>
      <c r="H23" s="109"/>
      <c r="I23" s="109"/>
      <c r="J23" s="110"/>
      <c r="K23" s="1"/>
    </row>
    <row r="24" spans="1:11" ht="15" customHeight="1" x14ac:dyDescent="0.25">
      <c r="A24" s="116" t="s">
        <v>20</v>
      </c>
      <c r="B24" s="117"/>
      <c r="C24" s="118" t="s">
        <v>21</v>
      </c>
      <c r="D24" s="119"/>
      <c r="E24" s="119"/>
      <c r="F24" s="119" t="s">
        <v>22</v>
      </c>
      <c r="G24" s="119"/>
      <c r="H24" s="117"/>
      <c r="I24" s="118" t="s">
        <v>23</v>
      </c>
      <c r="J24" s="120"/>
    </row>
    <row r="25" spans="1:11" x14ac:dyDescent="0.25">
      <c r="A25" s="101">
        <v>478893141</v>
      </c>
      <c r="B25" s="102"/>
      <c r="C25" s="103">
        <v>509953846.67000002</v>
      </c>
      <c r="D25" s="104"/>
      <c r="E25" s="105"/>
      <c r="F25" s="103">
        <v>68154798.599999994</v>
      </c>
      <c r="G25" s="104"/>
      <c r="H25" s="105"/>
      <c r="I25" s="106">
        <f>+F25/C25</f>
        <v>0.13364895479277392</v>
      </c>
      <c r="J25" s="107"/>
    </row>
    <row r="26" spans="1:11" ht="15.75" x14ac:dyDescent="0.25">
      <c r="A26" s="108" t="s">
        <v>24</v>
      </c>
      <c r="B26" s="109"/>
      <c r="C26" s="109"/>
      <c r="D26" s="109"/>
      <c r="E26" s="109"/>
      <c r="F26" s="109"/>
      <c r="G26" s="109"/>
      <c r="H26" s="109"/>
      <c r="I26" s="109"/>
      <c r="J26" s="110"/>
    </row>
    <row r="27" spans="1:11" x14ac:dyDescent="0.25">
      <c r="A27" s="27"/>
      <c r="B27"/>
      <c r="C27" s="111" t="s">
        <v>50</v>
      </c>
      <c r="D27" s="112"/>
      <c r="E27" s="111" t="s">
        <v>48</v>
      </c>
      <c r="F27" s="112"/>
      <c r="G27" s="111" t="s">
        <v>49</v>
      </c>
      <c r="H27" s="111"/>
      <c r="I27" s="111" t="s">
        <v>25</v>
      </c>
      <c r="J27" s="11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9" t="s">
        <v>67</v>
      </c>
      <c r="B31" s="90"/>
      <c r="C31" s="90"/>
      <c r="D31" s="90"/>
      <c r="E31" s="90"/>
      <c r="F31" s="90"/>
      <c r="G31" s="90"/>
      <c r="H31" s="90"/>
      <c r="I31" s="90"/>
      <c r="J31" s="91"/>
    </row>
    <row r="32" spans="1:11"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85.5" customHeight="1" x14ac:dyDescent="0.25">
      <c r="A35" s="17" t="s">
        <v>32</v>
      </c>
      <c r="B35" s="87" t="s">
        <v>82</v>
      </c>
      <c r="C35" s="87"/>
      <c r="D35" s="87"/>
      <c r="E35" s="87"/>
      <c r="F35" s="87"/>
      <c r="G35" s="87"/>
      <c r="H35" s="87"/>
      <c r="I35" s="87"/>
      <c r="J35" s="88"/>
    </row>
    <row r="36" spans="1:11" ht="30" x14ac:dyDescent="0.25">
      <c r="A36" s="17" t="s">
        <v>33</v>
      </c>
      <c r="B36" s="87" t="s">
        <v>81</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132" customHeight="1" x14ac:dyDescent="0.25">
      <c r="A39" s="17" t="s">
        <v>32</v>
      </c>
      <c r="B39" s="87" t="s">
        <v>83</v>
      </c>
      <c r="C39" s="87"/>
      <c r="D39" s="87"/>
      <c r="E39" s="87"/>
      <c r="F39" s="87"/>
      <c r="G39" s="87"/>
      <c r="H39" s="87"/>
      <c r="I39" s="87"/>
      <c r="J39" s="88"/>
    </row>
    <row r="40" spans="1:11" ht="30" x14ac:dyDescent="0.25">
      <c r="A40" s="17" t="s">
        <v>33</v>
      </c>
      <c r="B40" s="87" t="s">
        <v>84</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27.75" customHeight="1" x14ac:dyDescent="0.25">
      <c r="A43" s="63" t="s">
        <v>85</v>
      </c>
      <c r="B43" s="96"/>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6" t="s">
        <v>69</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36">
        <v>1</v>
      </c>
      <c r="C14" s="125" t="str">
        <f>IFERROR(VLOOKUP(B14,'[1]Validacion datos'!A2:B5,2,FALSE),"")</f>
        <v>DESARROLLO INSTITUCIONAL</v>
      </c>
      <c r="D14" s="125"/>
      <c r="E14" s="125"/>
      <c r="F14" s="125"/>
      <c r="G14" s="125"/>
      <c r="H14" s="125"/>
      <c r="I14" s="125"/>
      <c r="J14" s="125"/>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32.2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1" ht="15.75" x14ac:dyDescent="0.25">
      <c r="A17" s="89" t="s">
        <v>14</v>
      </c>
      <c r="B17" s="90"/>
      <c r="C17" s="90"/>
      <c r="D17" s="90"/>
      <c r="E17" s="90"/>
      <c r="F17" s="90"/>
      <c r="G17" s="90"/>
      <c r="H17" s="90"/>
      <c r="I17" s="90"/>
      <c r="J17" s="91"/>
    </row>
    <row r="18" spans="1:11" ht="29.25" customHeight="1" x14ac:dyDescent="0.25">
      <c r="A18" s="4" t="s">
        <v>15</v>
      </c>
      <c r="B18" s="125" t="s">
        <v>58</v>
      </c>
      <c r="C18" s="125"/>
      <c r="D18" s="125"/>
      <c r="E18" s="125"/>
      <c r="F18" s="125"/>
      <c r="G18" s="125"/>
      <c r="H18" s="125"/>
      <c r="I18" s="125"/>
      <c r="J18" s="37"/>
    </row>
    <row r="19" spans="1:11" ht="61.5" customHeight="1" x14ac:dyDescent="0.25">
      <c r="A19" s="6" t="s">
        <v>16</v>
      </c>
      <c r="B19" s="125" t="s">
        <v>59</v>
      </c>
      <c r="C19" s="125"/>
      <c r="D19" s="125"/>
      <c r="E19" s="125"/>
      <c r="F19" s="125"/>
      <c r="G19" s="125"/>
      <c r="H19" s="125"/>
      <c r="I19" s="125"/>
      <c r="J19" s="37"/>
    </row>
    <row r="20" spans="1:11" ht="34.5" customHeight="1" x14ac:dyDescent="0.25">
      <c r="A20" s="6" t="s">
        <v>17</v>
      </c>
      <c r="B20" s="125" t="s">
        <v>60</v>
      </c>
      <c r="C20" s="125"/>
      <c r="D20" s="125"/>
      <c r="E20" s="125"/>
      <c r="F20" s="125"/>
      <c r="G20" s="125"/>
      <c r="H20" s="125"/>
      <c r="I20" s="125"/>
      <c r="J20" s="37"/>
    </row>
    <row r="21" spans="1:11" ht="54" customHeight="1" x14ac:dyDescent="0.25">
      <c r="A21" s="6" t="s">
        <v>38</v>
      </c>
      <c r="B21" s="125" t="s">
        <v>73</v>
      </c>
      <c r="C21" s="145"/>
      <c r="D21" s="145"/>
      <c r="E21" s="145"/>
      <c r="F21" s="145"/>
      <c r="G21" s="145"/>
      <c r="H21" s="145"/>
      <c r="I21" s="145"/>
      <c r="J21" s="37"/>
      <c r="K21" s="1"/>
    </row>
    <row r="22" spans="1:11" ht="15.75" x14ac:dyDescent="0.25">
      <c r="A22" s="89" t="s">
        <v>18</v>
      </c>
      <c r="B22" s="90"/>
      <c r="C22" s="90"/>
      <c r="D22" s="90"/>
      <c r="E22" s="90"/>
      <c r="F22" s="90"/>
      <c r="G22" s="90"/>
      <c r="H22" s="90"/>
      <c r="I22" s="90"/>
      <c r="J22" s="91"/>
    </row>
    <row r="23" spans="1:11" ht="15.75" x14ac:dyDescent="0.25">
      <c r="A23" s="108" t="s">
        <v>19</v>
      </c>
      <c r="B23" s="109"/>
      <c r="C23" s="109"/>
      <c r="D23" s="109"/>
      <c r="E23" s="109"/>
      <c r="F23" s="109"/>
      <c r="G23" s="109"/>
      <c r="H23" s="109"/>
      <c r="I23" s="109"/>
      <c r="J23" s="110"/>
      <c r="K23" s="1"/>
    </row>
    <row r="24" spans="1:11" ht="15" customHeight="1" x14ac:dyDescent="0.25">
      <c r="A24" s="116" t="s">
        <v>20</v>
      </c>
      <c r="B24" s="117"/>
      <c r="C24" s="118" t="s">
        <v>21</v>
      </c>
      <c r="D24" s="119"/>
      <c r="E24" s="119"/>
      <c r="F24" s="119" t="s">
        <v>22</v>
      </c>
      <c r="G24" s="119"/>
      <c r="H24" s="117"/>
      <c r="I24" s="118" t="s">
        <v>23</v>
      </c>
      <c r="J24" s="120"/>
    </row>
    <row r="25" spans="1:11" x14ac:dyDescent="0.25">
      <c r="A25" s="143">
        <v>478893141</v>
      </c>
      <c r="B25" s="144"/>
      <c r="C25" s="103">
        <v>509953846.67000002</v>
      </c>
      <c r="D25" s="104"/>
      <c r="E25" s="105"/>
      <c r="F25" s="103">
        <v>152274344.69999999</v>
      </c>
      <c r="G25" s="104"/>
      <c r="H25" s="105"/>
      <c r="I25" s="106">
        <f>+F25/C25</f>
        <v>0.29860416917011584</v>
      </c>
      <c r="J25" s="107"/>
    </row>
    <row r="26" spans="1:11" ht="15.75" x14ac:dyDescent="0.25">
      <c r="A26" s="108" t="s">
        <v>24</v>
      </c>
      <c r="B26" s="109"/>
      <c r="C26" s="109"/>
      <c r="D26" s="109"/>
      <c r="E26" s="109"/>
      <c r="F26" s="109"/>
      <c r="G26" s="109"/>
      <c r="H26" s="109"/>
      <c r="I26" s="109"/>
      <c r="J26" s="110"/>
      <c r="K26" s="1"/>
    </row>
    <row r="27" spans="1:11" x14ac:dyDescent="0.25">
      <c r="A27" s="27"/>
      <c r="B27"/>
      <c r="C27" s="111" t="s">
        <v>50</v>
      </c>
      <c r="D27" s="112"/>
      <c r="E27" s="111" t="s">
        <v>48</v>
      </c>
      <c r="F27" s="112"/>
      <c r="G27" s="111" t="s">
        <v>49</v>
      </c>
      <c r="H27" s="111"/>
      <c r="I27" s="111" t="s">
        <v>25</v>
      </c>
      <c r="J27" s="113"/>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9" t="s">
        <v>28</v>
      </c>
      <c r="B31" s="90"/>
      <c r="C31" s="90"/>
      <c r="D31" s="90"/>
      <c r="E31" s="90"/>
      <c r="F31" s="90"/>
      <c r="G31" s="90"/>
      <c r="H31" s="90"/>
      <c r="I31" s="90"/>
      <c r="J31" s="91"/>
    </row>
    <row r="32" spans="1:11"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190.5" customHeight="1" x14ac:dyDescent="0.25">
      <c r="A35" s="17" t="s">
        <v>32</v>
      </c>
      <c r="B35" s="87" t="s">
        <v>80</v>
      </c>
      <c r="C35" s="87"/>
      <c r="D35" s="87"/>
      <c r="E35" s="87"/>
      <c r="F35" s="87"/>
      <c r="G35" s="87"/>
      <c r="H35" s="87"/>
      <c r="I35" s="87"/>
      <c r="J35" s="88"/>
    </row>
    <row r="36" spans="1:11" ht="30" x14ac:dyDescent="0.25">
      <c r="A36" s="17" t="s">
        <v>33</v>
      </c>
      <c r="B36" s="87" t="s">
        <v>77</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85.5" customHeight="1" x14ac:dyDescent="0.25">
      <c r="A39" s="17" t="s">
        <v>32</v>
      </c>
      <c r="B39" s="87" t="s">
        <v>79</v>
      </c>
      <c r="C39" s="87"/>
      <c r="D39" s="87"/>
      <c r="E39" s="87"/>
      <c r="F39" s="87"/>
      <c r="G39" s="87"/>
      <c r="H39" s="87"/>
      <c r="I39" s="87"/>
      <c r="J39" s="88"/>
    </row>
    <row r="40" spans="1:11" ht="30" x14ac:dyDescent="0.25">
      <c r="A40" s="17" t="s">
        <v>33</v>
      </c>
      <c r="B40" s="87"/>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27.75" customHeight="1" x14ac:dyDescent="0.25">
      <c r="A43" s="63" t="s">
        <v>85</v>
      </c>
      <c r="B43" s="142"/>
      <c r="C43" s="142"/>
      <c r="D43" s="142"/>
      <c r="E43" s="142"/>
      <c r="F43" s="142"/>
      <c r="G43" s="64"/>
      <c r="H43" s="64"/>
      <c r="I43" s="64"/>
      <c r="J43" s="65"/>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6" t="s">
        <v>155</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33.75" customHeight="1" x14ac:dyDescent="0.25">
      <c r="A11" s="4" t="s">
        <v>8</v>
      </c>
      <c r="B11" s="114" t="s">
        <v>56</v>
      </c>
      <c r="C11" s="114"/>
      <c r="D11" s="114"/>
      <c r="E11" s="114"/>
      <c r="F11" s="114"/>
      <c r="G11" s="114"/>
      <c r="H11" s="114"/>
      <c r="I11" s="114"/>
      <c r="J11" s="115"/>
    </row>
    <row r="12" spans="1:11" ht="31.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2.5" customHeight="1" x14ac:dyDescent="0.25">
      <c r="A14" s="4" t="s">
        <v>11</v>
      </c>
      <c r="B14" s="22">
        <v>1</v>
      </c>
      <c r="C14" s="124" t="str">
        <f>IFERROR(VLOOKUP(B14,'[1]Validacion datos'!A2:B5,2,FALSE),"")</f>
        <v>DESARROLLO INSTITUCIONAL</v>
      </c>
      <c r="D14" s="124"/>
      <c r="E14" s="124"/>
      <c r="F14" s="124"/>
      <c r="G14" s="124"/>
      <c r="H14" s="124"/>
      <c r="I14" s="124"/>
      <c r="J14" s="124"/>
    </row>
    <row r="15" spans="1:11" ht="21.7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14" t="s">
        <v>58</v>
      </c>
      <c r="C18" s="114"/>
      <c r="D18" s="114"/>
      <c r="E18" s="114"/>
      <c r="F18" s="114"/>
      <c r="G18" s="114"/>
      <c r="H18" s="114"/>
      <c r="I18" s="114"/>
      <c r="J18" s="115"/>
    </row>
    <row r="19" spans="1:15" ht="47.25" customHeight="1" x14ac:dyDescent="0.25">
      <c r="A19" s="6" t="s">
        <v>16</v>
      </c>
      <c r="B19" s="114" t="s">
        <v>59</v>
      </c>
      <c r="C19" s="114"/>
      <c r="D19" s="114"/>
      <c r="E19" s="114"/>
      <c r="F19" s="114"/>
      <c r="G19" s="114"/>
      <c r="H19" s="114"/>
      <c r="I19" s="114"/>
      <c r="J19" s="115"/>
    </row>
    <row r="20" spans="1:15" ht="26.25" customHeight="1" x14ac:dyDescent="0.25">
      <c r="A20" s="6" t="s">
        <v>17</v>
      </c>
      <c r="B20" s="114" t="s">
        <v>60</v>
      </c>
      <c r="C20" s="114"/>
      <c r="D20" s="114"/>
      <c r="E20" s="114"/>
      <c r="F20" s="114"/>
      <c r="G20" s="114"/>
      <c r="H20" s="114"/>
      <c r="I20" s="114"/>
      <c r="J20" s="115"/>
    </row>
    <row r="21" spans="1:15" ht="36.75" customHeight="1" x14ac:dyDescent="0.25">
      <c r="A21" s="6" t="s">
        <v>38</v>
      </c>
      <c r="B21" s="114" t="s">
        <v>73</v>
      </c>
      <c r="C21" s="114"/>
      <c r="D21" s="114"/>
      <c r="E21" s="114"/>
      <c r="F21" s="114"/>
      <c r="G21" s="114"/>
      <c r="H21" s="114"/>
      <c r="I21" s="114"/>
      <c r="J21" s="115"/>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16" t="s">
        <v>20</v>
      </c>
      <c r="B24" s="117"/>
      <c r="C24" s="118" t="s">
        <v>21</v>
      </c>
      <c r="D24" s="119"/>
      <c r="E24" s="119"/>
      <c r="F24" s="119" t="s">
        <v>22</v>
      </c>
      <c r="G24" s="119"/>
      <c r="H24" s="117"/>
      <c r="I24" s="118" t="s">
        <v>23</v>
      </c>
      <c r="J24" s="120"/>
      <c r="N24" s="29"/>
    </row>
    <row r="25" spans="1:15" x14ac:dyDescent="0.25">
      <c r="A25" s="143">
        <v>49064557</v>
      </c>
      <c r="B25" s="144"/>
      <c r="C25" s="103">
        <v>515690447.64999998</v>
      </c>
      <c r="D25" s="104"/>
      <c r="E25" s="105"/>
      <c r="F25" s="103">
        <v>197018051.5</v>
      </c>
      <c r="G25" s="104"/>
      <c r="H25" s="105"/>
      <c r="I25" s="106">
        <f>+F25/C25</f>
        <v>0.38204712225679327</v>
      </c>
      <c r="J25" s="107"/>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153</v>
      </c>
      <c r="F27" s="112"/>
      <c r="G27" s="111" t="s">
        <v>154</v>
      </c>
      <c r="H27" s="111"/>
      <c r="I27" s="111" t="s">
        <v>25</v>
      </c>
      <c r="J27" s="113"/>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9" t="s">
        <v>28</v>
      </c>
      <c r="B31" s="90"/>
      <c r="C31" s="90"/>
      <c r="D31" s="90"/>
      <c r="E31" s="90"/>
      <c r="F31" s="90"/>
      <c r="G31" s="90"/>
      <c r="H31" s="90"/>
      <c r="I31" s="90"/>
      <c r="J31" s="91"/>
    </row>
    <row r="32" spans="1:15" ht="15.75" x14ac:dyDescent="0.25">
      <c r="A32" s="108" t="s">
        <v>29</v>
      </c>
      <c r="B32" s="109"/>
      <c r="C32" s="109"/>
      <c r="D32" s="109"/>
      <c r="E32" s="109"/>
      <c r="F32" s="109"/>
      <c r="G32" s="109"/>
      <c r="H32" s="109"/>
      <c r="I32" s="109"/>
      <c r="J32" s="110"/>
      <c r="K32" s="1"/>
    </row>
    <row r="33" spans="1:11" x14ac:dyDescent="0.25">
      <c r="A33" s="17" t="s">
        <v>30</v>
      </c>
      <c r="B33" s="146" t="s">
        <v>88</v>
      </c>
      <c r="C33" s="146"/>
      <c r="D33" s="146"/>
      <c r="E33" s="146"/>
      <c r="F33" s="146"/>
      <c r="G33" s="146"/>
      <c r="H33" s="146"/>
      <c r="I33" s="146"/>
      <c r="J33" s="147"/>
    </row>
    <row r="34" spans="1:11" ht="33" customHeight="1" x14ac:dyDescent="0.25">
      <c r="A34" s="17" t="s">
        <v>31</v>
      </c>
      <c r="B34" s="146" t="s">
        <v>63</v>
      </c>
      <c r="C34" s="146"/>
      <c r="D34" s="146"/>
      <c r="E34" s="146"/>
      <c r="F34" s="146"/>
      <c r="G34" s="146"/>
      <c r="H34" s="146"/>
      <c r="I34" s="146"/>
      <c r="J34" s="147"/>
    </row>
    <row r="35" spans="1:11" ht="181.5" customHeight="1" x14ac:dyDescent="0.25">
      <c r="A35" s="17" t="s">
        <v>32</v>
      </c>
      <c r="B35" s="146" t="s">
        <v>160</v>
      </c>
      <c r="C35" s="148"/>
      <c r="D35" s="148"/>
      <c r="E35" s="148"/>
      <c r="F35" s="148"/>
      <c r="G35" s="148"/>
      <c r="H35" s="148"/>
      <c r="I35" s="148"/>
      <c r="J35" s="149"/>
    </row>
    <row r="36" spans="1:11" ht="61.5" customHeight="1" x14ac:dyDescent="0.25">
      <c r="A36" s="17" t="s">
        <v>33</v>
      </c>
      <c r="B36" s="146" t="s">
        <v>159</v>
      </c>
      <c r="C36" s="146"/>
      <c r="D36" s="146"/>
      <c r="E36" s="146"/>
      <c r="F36" s="146"/>
      <c r="G36" s="146"/>
      <c r="H36" s="146"/>
      <c r="I36" s="146"/>
      <c r="J36" s="147"/>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108" customHeight="1" x14ac:dyDescent="0.25">
      <c r="A39" s="17" t="s">
        <v>32</v>
      </c>
      <c r="B39" s="87" t="s">
        <v>157</v>
      </c>
      <c r="C39" s="87"/>
      <c r="D39" s="87"/>
      <c r="E39" s="87"/>
      <c r="F39" s="87"/>
      <c r="G39" s="87"/>
      <c r="H39" s="87"/>
      <c r="I39" s="87"/>
      <c r="J39" s="88"/>
    </row>
    <row r="40" spans="1:11" ht="77.25" customHeight="1" x14ac:dyDescent="0.25">
      <c r="A40" s="17" t="s">
        <v>33</v>
      </c>
      <c r="B40" s="87" t="s">
        <v>158</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36" customHeight="1" x14ac:dyDescent="0.25">
      <c r="A43" s="96"/>
      <c r="B43" s="97"/>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9"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6" t="s">
        <v>68</v>
      </c>
      <c r="C1" s="127"/>
      <c r="D1" s="127"/>
      <c r="E1" s="127"/>
      <c r="F1" s="127"/>
      <c r="G1" s="127"/>
      <c r="H1" s="127"/>
      <c r="I1" s="127"/>
      <c r="J1" s="128"/>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5</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14" t="s">
        <v>58</v>
      </c>
      <c r="C18" s="114"/>
      <c r="D18" s="114"/>
      <c r="E18" s="114"/>
      <c r="F18" s="114"/>
      <c r="G18" s="114"/>
      <c r="H18" s="114"/>
      <c r="I18" s="114"/>
      <c r="J18" s="115"/>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14" t="s">
        <v>60</v>
      </c>
      <c r="C20" s="114"/>
      <c r="D20" s="114"/>
      <c r="E20" s="114"/>
      <c r="F20" s="114"/>
      <c r="G20" s="114"/>
      <c r="H20" s="114"/>
      <c r="I20" s="114"/>
      <c r="J20" s="115"/>
    </row>
    <row r="21" spans="1:15" ht="54" customHeight="1" x14ac:dyDescent="0.25">
      <c r="A21" s="6" t="s">
        <v>38</v>
      </c>
      <c r="B21" s="114" t="s">
        <v>73</v>
      </c>
      <c r="C21" s="114"/>
      <c r="D21" s="114"/>
      <c r="E21" s="114"/>
      <c r="F21" s="114"/>
      <c r="G21" s="114"/>
      <c r="H21" s="114"/>
      <c r="I21" s="114"/>
      <c r="J21" s="115"/>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16" t="s">
        <v>20</v>
      </c>
      <c r="B24" s="117"/>
      <c r="C24" s="118" t="s">
        <v>21</v>
      </c>
      <c r="D24" s="119"/>
      <c r="E24" s="119"/>
      <c r="F24" s="119" t="s">
        <v>22</v>
      </c>
      <c r="G24" s="119"/>
      <c r="H24" s="117"/>
      <c r="I24" s="118" t="s">
        <v>23</v>
      </c>
      <c r="J24" s="120"/>
      <c r="N24" s="29"/>
    </row>
    <row r="25" spans="1:15" x14ac:dyDescent="0.25">
      <c r="A25" s="143">
        <v>490064557</v>
      </c>
      <c r="B25" s="144"/>
      <c r="C25" s="103">
        <v>490064557</v>
      </c>
      <c r="D25" s="104"/>
      <c r="E25" s="105"/>
      <c r="F25" s="103">
        <v>289136002.23999995</v>
      </c>
      <c r="G25" s="104"/>
      <c r="H25" s="105"/>
      <c r="I25" s="106">
        <f>+F25/C25</f>
        <v>0.58999574262212962</v>
      </c>
      <c r="J25" s="107"/>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48</v>
      </c>
      <c r="F27" s="112"/>
      <c r="G27" s="111" t="s">
        <v>49</v>
      </c>
      <c r="H27" s="111"/>
      <c r="I27" s="111" t="s">
        <v>25</v>
      </c>
      <c r="J27" s="113"/>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9" t="s">
        <v>28</v>
      </c>
      <c r="B31" s="90"/>
      <c r="C31" s="90"/>
      <c r="D31" s="90"/>
      <c r="E31" s="90"/>
      <c r="F31" s="90"/>
      <c r="G31" s="90"/>
      <c r="H31" s="90"/>
      <c r="I31" s="90"/>
      <c r="J31" s="91"/>
    </row>
    <row r="32" spans="1:15" ht="15.75" x14ac:dyDescent="0.25">
      <c r="A32" s="108" t="s">
        <v>29</v>
      </c>
      <c r="B32" s="109"/>
      <c r="C32" s="109"/>
      <c r="D32" s="109"/>
      <c r="E32" s="109"/>
      <c r="F32" s="109"/>
      <c r="G32" s="109"/>
      <c r="H32" s="109"/>
      <c r="I32" s="109"/>
      <c r="J32" s="110"/>
      <c r="K32" s="1"/>
    </row>
    <row r="33" spans="1:11" x14ac:dyDescent="0.25">
      <c r="A33" s="17" t="s">
        <v>30</v>
      </c>
      <c r="B33" s="87" t="s">
        <v>78</v>
      </c>
      <c r="C33" s="87"/>
      <c r="D33" s="87"/>
      <c r="E33" s="87"/>
      <c r="F33" s="87"/>
      <c r="G33" s="87"/>
      <c r="H33" s="87"/>
      <c r="I33" s="87"/>
      <c r="J33" s="88"/>
    </row>
    <row r="34" spans="1:11" ht="33" customHeight="1" x14ac:dyDescent="0.25">
      <c r="A34" s="17" t="s">
        <v>31</v>
      </c>
      <c r="B34" s="87" t="s">
        <v>63</v>
      </c>
      <c r="C34" s="87"/>
      <c r="D34" s="87"/>
      <c r="E34" s="87"/>
      <c r="F34" s="87"/>
      <c r="G34" s="87"/>
      <c r="H34" s="87"/>
      <c r="I34" s="87"/>
      <c r="J34" s="88"/>
    </row>
    <row r="35" spans="1:11" ht="85.5" customHeight="1" x14ac:dyDescent="0.25">
      <c r="A35" s="17" t="s">
        <v>32</v>
      </c>
      <c r="B35" s="87" t="s">
        <v>74</v>
      </c>
      <c r="C35" s="87"/>
      <c r="D35" s="87"/>
      <c r="E35" s="87"/>
      <c r="F35" s="87"/>
      <c r="G35" s="87"/>
      <c r="H35" s="87"/>
      <c r="I35" s="87"/>
      <c r="J35" s="88"/>
    </row>
    <row r="36" spans="1:11" ht="30" x14ac:dyDescent="0.25">
      <c r="A36" s="17" t="s">
        <v>33</v>
      </c>
      <c r="B36" s="87" t="s">
        <v>76</v>
      </c>
      <c r="C36" s="87"/>
      <c r="D36" s="87"/>
      <c r="E36" s="87"/>
      <c r="F36" s="87"/>
      <c r="G36" s="87"/>
      <c r="H36" s="87"/>
      <c r="I36" s="87"/>
      <c r="J36" s="88"/>
    </row>
    <row r="37" spans="1:11" x14ac:dyDescent="0.25">
      <c r="A37" s="17" t="s">
        <v>30</v>
      </c>
      <c r="B37" s="87" t="s">
        <v>72</v>
      </c>
      <c r="C37" s="87"/>
      <c r="D37" s="87"/>
      <c r="E37" s="87"/>
      <c r="F37" s="87"/>
      <c r="G37" s="87"/>
      <c r="H37" s="87"/>
      <c r="I37" s="87"/>
      <c r="J37" s="88"/>
    </row>
    <row r="38" spans="1:11" ht="45.75" customHeight="1" x14ac:dyDescent="0.25">
      <c r="A38" s="17" t="s">
        <v>31</v>
      </c>
      <c r="B38" s="87" t="s">
        <v>64</v>
      </c>
      <c r="C38" s="87"/>
      <c r="D38" s="87"/>
      <c r="E38" s="87"/>
      <c r="F38" s="87"/>
      <c r="G38" s="87"/>
      <c r="H38" s="87"/>
      <c r="I38" s="87"/>
      <c r="J38" s="88"/>
    </row>
    <row r="39" spans="1:11" ht="85.5" customHeight="1" x14ac:dyDescent="0.25">
      <c r="A39" s="17" t="s">
        <v>32</v>
      </c>
      <c r="B39" s="87" t="s">
        <v>75</v>
      </c>
      <c r="C39" s="87"/>
      <c r="D39" s="87"/>
      <c r="E39" s="87"/>
      <c r="F39" s="87"/>
      <c r="G39" s="87"/>
      <c r="H39" s="87"/>
      <c r="I39" s="87"/>
      <c r="J39" s="88"/>
    </row>
    <row r="40" spans="1:11" ht="30" x14ac:dyDescent="0.25">
      <c r="A40" s="17" t="s">
        <v>33</v>
      </c>
      <c r="B40" s="87" t="s">
        <v>87</v>
      </c>
      <c r="C40" s="87"/>
      <c r="D40" s="87"/>
      <c r="E40" s="87"/>
      <c r="F40" s="87"/>
      <c r="G40" s="87"/>
      <c r="H40" s="87"/>
      <c r="I40" s="87"/>
      <c r="J40" s="88"/>
    </row>
    <row r="41" spans="1:11" ht="15.75" x14ac:dyDescent="0.25">
      <c r="A41" s="89" t="s">
        <v>34</v>
      </c>
      <c r="B41" s="90"/>
      <c r="C41" s="90"/>
      <c r="D41" s="90"/>
      <c r="E41" s="90"/>
      <c r="F41" s="90"/>
      <c r="G41" s="90"/>
      <c r="H41" s="90"/>
      <c r="I41" s="90"/>
      <c r="J41" s="91"/>
    </row>
    <row r="42" spans="1:11" ht="15.75" x14ac:dyDescent="0.25">
      <c r="A42" s="92" t="s">
        <v>35</v>
      </c>
      <c r="B42" s="93"/>
      <c r="C42" s="93"/>
      <c r="D42" s="93"/>
      <c r="E42" s="93"/>
      <c r="F42" s="93"/>
      <c r="G42" s="93"/>
      <c r="H42" s="93"/>
      <c r="I42" s="93"/>
      <c r="J42" s="94"/>
      <c r="K42" s="1"/>
    </row>
    <row r="43" spans="1:11" ht="36" customHeight="1" x14ac:dyDescent="0.25">
      <c r="A43" s="96" t="s">
        <v>86</v>
      </c>
      <c r="B43" s="97"/>
      <c r="C43" s="97"/>
      <c r="D43" s="97"/>
      <c r="E43" s="98"/>
      <c r="F43" s="66"/>
      <c r="G43" s="66"/>
      <c r="H43" s="66"/>
      <c r="I43" s="66"/>
      <c r="J43" s="66"/>
    </row>
    <row r="44" spans="1:11" ht="27.75" customHeight="1" x14ac:dyDescent="0.25">
      <c r="A44" s="28"/>
      <c r="B44" s="28"/>
      <c r="C44" s="28"/>
      <c r="D44" s="28"/>
      <c r="E44" s="28"/>
      <c r="F44" s="99" t="s">
        <v>152</v>
      </c>
      <c r="G44" s="99"/>
      <c r="H44" s="99"/>
      <c r="I44" s="99"/>
      <c r="J44" s="99"/>
    </row>
    <row r="45" spans="1:11" ht="30.75" customHeight="1" x14ac:dyDescent="0.25">
      <c r="A45" s="95" t="s">
        <v>41</v>
      </c>
      <c r="B45" s="95"/>
      <c r="C45" s="95"/>
      <c r="D45" s="95"/>
      <c r="E45" s="61"/>
      <c r="F45" s="100" t="s">
        <v>151</v>
      </c>
      <c r="G45" s="100"/>
      <c r="H45" s="100"/>
      <c r="I45" s="100"/>
      <c r="J45" s="100"/>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7"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tabSelected="1" view="pageBreakPreview" zoomScale="130" zoomScaleNormal="98" zoomScaleSheetLayoutView="130" workbookViewId="0">
      <selection activeCell="B11" sqref="B11:J11"/>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50" t="s">
        <v>176</v>
      </c>
      <c r="C1" s="151"/>
      <c r="D1" s="151"/>
      <c r="E1" s="151"/>
      <c r="F1" s="151"/>
      <c r="G1" s="151"/>
      <c r="H1" s="151"/>
      <c r="I1" s="151"/>
      <c r="J1" s="152"/>
      <c r="K1" s="1"/>
    </row>
    <row r="2" spans="1:11" ht="21.75" thickBot="1" x14ac:dyDescent="0.3">
      <c r="A2" s="19"/>
      <c r="B2" s="129" t="s">
        <v>0</v>
      </c>
      <c r="C2" s="130"/>
      <c r="D2" s="129" t="s">
        <v>1</v>
      </c>
      <c r="E2" s="130"/>
      <c r="F2" s="130"/>
      <c r="G2" s="130"/>
      <c r="H2" s="131"/>
      <c r="I2" s="2" t="s">
        <v>2</v>
      </c>
      <c r="J2" s="3" t="s">
        <v>3</v>
      </c>
      <c r="K2" s="1"/>
    </row>
    <row r="3" spans="1:11" ht="21.75" thickBot="1" x14ac:dyDescent="0.3">
      <c r="A3" s="20"/>
      <c r="B3" s="132" t="s">
        <v>4</v>
      </c>
      <c r="C3" s="133"/>
      <c r="D3" s="132"/>
      <c r="E3" s="133"/>
      <c r="F3" s="133"/>
      <c r="G3" s="133"/>
      <c r="H3" s="134"/>
      <c r="I3" s="23"/>
      <c r="J3" s="24"/>
      <c r="K3" s="1"/>
    </row>
    <row r="4" spans="1:11" x14ac:dyDescent="0.25">
      <c r="A4" s="135"/>
      <c r="B4" s="136"/>
      <c r="C4" s="136"/>
      <c r="D4" s="137"/>
      <c r="E4" s="137"/>
      <c r="F4" s="137"/>
      <c r="G4" s="137"/>
      <c r="H4" s="137"/>
      <c r="I4" s="136"/>
      <c r="J4" s="138"/>
      <c r="K4" s="1"/>
    </row>
    <row r="5" spans="1:11" ht="3" customHeight="1" x14ac:dyDescent="0.25">
      <c r="A5" s="139"/>
      <c r="B5" s="140"/>
      <c r="C5" s="140"/>
      <c r="D5" s="140"/>
      <c r="E5" s="140"/>
      <c r="F5" s="140"/>
      <c r="G5" s="140"/>
      <c r="H5" s="140"/>
      <c r="I5" s="140"/>
      <c r="J5" s="141"/>
      <c r="K5" s="1"/>
    </row>
    <row r="6" spans="1:11" ht="15.75" x14ac:dyDescent="0.25">
      <c r="A6" s="89" t="s">
        <v>89</v>
      </c>
      <c r="B6" s="90"/>
      <c r="C6" s="90"/>
      <c r="D6" s="90"/>
      <c r="E6" s="90"/>
      <c r="F6" s="90"/>
      <c r="G6" s="90"/>
      <c r="H6" s="90"/>
      <c r="I6" s="90"/>
      <c r="J6" s="91"/>
      <c r="K6" s="1"/>
    </row>
    <row r="7" spans="1:11" ht="15.75" x14ac:dyDescent="0.25">
      <c r="A7" s="108" t="s">
        <v>6</v>
      </c>
      <c r="B7" s="109"/>
      <c r="C7" s="109"/>
      <c r="D7" s="109"/>
      <c r="E7" s="109"/>
      <c r="F7" s="109"/>
      <c r="G7" s="109"/>
      <c r="H7" s="109"/>
      <c r="I7" s="109"/>
      <c r="J7" s="110"/>
      <c r="K7" s="1"/>
    </row>
    <row r="8" spans="1:11" ht="15" customHeight="1" x14ac:dyDescent="0.25">
      <c r="A8" s="4" t="s">
        <v>7</v>
      </c>
      <c r="B8" s="121" t="s">
        <v>51</v>
      </c>
      <c r="C8" s="122"/>
      <c r="D8" s="122" t="s">
        <v>54</v>
      </c>
      <c r="E8" s="122"/>
      <c r="F8" s="122"/>
      <c r="G8" s="122"/>
      <c r="H8" s="122"/>
      <c r="I8" s="122"/>
      <c r="J8" s="123"/>
      <c r="K8" s="1"/>
    </row>
    <row r="9" spans="1:11" ht="15" customHeight="1" x14ac:dyDescent="0.25">
      <c r="A9" s="21" t="s">
        <v>36</v>
      </c>
      <c r="B9" s="121" t="s">
        <v>52</v>
      </c>
      <c r="C9" s="122"/>
      <c r="D9" s="122" t="s">
        <v>54</v>
      </c>
      <c r="E9" s="122"/>
      <c r="F9" s="122"/>
      <c r="G9" s="122"/>
      <c r="H9" s="122"/>
      <c r="I9" s="122"/>
      <c r="J9" s="123"/>
      <c r="K9" s="1"/>
    </row>
    <row r="10" spans="1:11" ht="15" customHeight="1" x14ac:dyDescent="0.25">
      <c r="A10" s="21" t="s">
        <v>37</v>
      </c>
      <c r="B10" s="121" t="s">
        <v>53</v>
      </c>
      <c r="C10" s="122"/>
      <c r="D10" s="122" t="s">
        <v>55</v>
      </c>
      <c r="E10" s="122"/>
      <c r="F10" s="122"/>
      <c r="G10" s="122"/>
      <c r="H10" s="122"/>
      <c r="I10" s="122"/>
      <c r="J10" s="123"/>
      <c r="K10" s="1"/>
    </row>
    <row r="11" spans="1:11" ht="48" customHeight="1" x14ac:dyDescent="0.25">
      <c r="A11" s="4" t="s">
        <v>8</v>
      </c>
      <c r="B11" s="114" t="s">
        <v>56</v>
      </c>
      <c r="C11" s="114"/>
      <c r="D11" s="114"/>
      <c r="E11" s="114"/>
      <c r="F11" s="114"/>
      <c r="G11" s="114"/>
      <c r="H11" s="114"/>
      <c r="I11" s="114"/>
      <c r="J11" s="115"/>
    </row>
    <row r="12" spans="1:11" ht="39.75" customHeight="1" x14ac:dyDescent="0.25">
      <c r="A12" s="4" t="s">
        <v>9</v>
      </c>
      <c r="B12" s="114" t="s">
        <v>57</v>
      </c>
      <c r="C12" s="114"/>
      <c r="D12" s="114"/>
      <c r="E12" s="114"/>
      <c r="F12" s="114"/>
      <c r="G12" s="114"/>
      <c r="H12" s="114"/>
      <c r="I12" s="114"/>
      <c r="J12" s="115"/>
    </row>
    <row r="13" spans="1:11" ht="15.75" x14ac:dyDescent="0.25">
      <c r="A13" s="89" t="s">
        <v>10</v>
      </c>
      <c r="B13" s="90"/>
      <c r="C13" s="90"/>
      <c r="D13" s="90"/>
      <c r="E13" s="90"/>
      <c r="F13" s="90"/>
      <c r="G13" s="90"/>
      <c r="H13" s="90"/>
      <c r="I13" s="90"/>
      <c r="J13" s="91"/>
    </row>
    <row r="14" spans="1:11" ht="27.75" customHeight="1" x14ac:dyDescent="0.25">
      <c r="A14" s="4" t="s">
        <v>11</v>
      </c>
      <c r="B14" s="22">
        <v>1</v>
      </c>
      <c r="C14" s="124" t="str">
        <f>IFERROR(VLOOKUP(B14,'[1]Validacion datos'!A2:B5,2,FALSE),"")</f>
        <v>DESARROLLO INSTITUCIONAL</v>
      </c>
      <c r="D14" s="124"/>
      <c r="E14" s="124"/>
      <c r="F14" s="124"/>
      <c r="G14" s="124"/>
      <c r="H14" s="124"/>
      <c r="I14" s="124"/>
      <c r="J14" s="124"/>
    </row>
    <row r="15" spans="1:11" ht="26.25" customHeight="1" x14ac:dyDescent="0.25">
      <c r="A15" s="4" t="s">
        <v>12</v>
      </c>
      <c r="B15" s="34">
        <v>1.1000000000000001</v>
      </c>
      <c r="C15" s="125" t="str">
        <f>IFERROR(VLOOKUP(B15,'[1]Validacion datos'!A8:B26,2,FALSE),"")</f>
        <v>Administración pública transparente, eficiente y orientada</v>
      </c>
      <c r="D15" s="125"/>
      <c r="E15" s="125"/>
      <c r="F15" s="125"/>
      <c r="G15" s="125"/>
      <c r="H15" s="125"/>
      <c r="I15" s="125"/>
      <c r="J15" s="125"/>
    </row>
    <row r="16" spans="1:11" ht="40.5" customHeight="1" x14ac:dyDescent="0.25">
      <c r="A16" s="4" t="s">
        <v>13</v>
      </c>
      <c r="B16" s="35" t="s">
        <v>65</v>
      </c>
      <c r="C16" s="12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5"/>
      <c r="E16" s="125"/>
      <c r="F16" s="125"/>
      <c r="G16" s="125"/>
      <c r="H16" s="125"/>
      <c r="I16" s="125"/>
      <c r="J16" s="125"/>
    </row>
    <row r="17" spans="1:15" ht="15.75" x14ac:dyDescent="0.25">
      <c r="A17" s="89" t="s">
        <v>14</v>
      </c>
      <c r="B17" s="90"/>
      <c r="C17" s="90"/>
      <c r="D17" s="90"/>
      <c r="E17" s="90"/>
      <c r="F17" s="90"/>
      <c r="G17" s="90"/>
      <c r="H17" s="90"/>
      <c r="I17" s="90"/>
      <c r="J17" s="91"/>
    </row>
    <row r="18" spans="1:15" ht="29.25" customHeight="1" x14ac:dyDescent="0.25">
      <c r="A18" s="4" t="s">
        <v>15</v>
      </c>
      <c r="B18" s="153" t="s">
        <v>58</v>
      </c>
      <c r="C18" s="153"/>
      <c r="D18" s="153"/>
      <c r="E18" s="153"/>
      <c r="F18" s="153"/>
      <c r="G18" s="153"/>
      <c r="H18" s="153"/>
      <c r="I18" s="153"/>
      <c r="J18" s="154"/>
    </row>
    <row r="19" spans="1:15" ht="61.5" customHeight="1" x14ac:dyDescent="0.25">
      <c r="A19" s="6" t="s">
        <v>16</v>
      </c>
      <c r="B19" s="114" t="s">
        <v>59</v>
      </c>
      <c r="C19" s="114"/>
      <c r="D19" s="114"/>
      <c r="E19" s="114"/>
      <c r="F19" s="114"/>
      <c r="G19" s="114"/>
      <c r="H19" s="114"/>
      <c r="I19" s="114"/>
      <c r="J19" s="115"/>
    </row>
    <row r="20" spans="1:15" ht="34.5" customHeight="1" x14ac:dyDescent="0.25">
      <c r="A20" s="6" t="s">
        <v>17</v>
      </c>
      <c r="B20" s="153" t="s">
        <v>60</v>
      </c>
      <c r="C20" s="153"/>
      <c r="D20" s="153"/>
      <c r="E20" s="153"/>
      <c r="F20" s="153"/>
      <c r="G20" s="153"/>
      <c r="H20" s="153"/>
      <c r="I20" s="153"/>
      <c r="J20" s="154"/>
    </row>
    <row r="21" spans="1:15" ht="54" customHeight="1" x14ac:dyDescent="0.25">
      <c r="A21" s="6" t="s">
        <v>38</v>
      </c>
      <c r="B21" s="162" t="s">
        <v>173</v>
      </c>
      <c r="C21" s="162"/>
      <c r="D21" s="162"/>
      <c r="E21" s="162"/>
      <c r="F21" s="162"/>
      <c r="G21" s="162"/>
      <c r="H21" s="162"/>
      <c r="I21" s="162"/>
      <c r="J21" s="163"/>
      <c r="K21" s="1"/>
    </row>
    <row r="22" spans="1:15" ht="15.75" x14ac:dyDescent="0.25">
      <c r="A22" s="89" t="s">
        <v>18</v>
      </c>
      <c r="B22" s="90"/>
      <c r="C22" s="90"/>
      <c r="D22" s="90"/>
      <c r="E22" s="90"/>
      <c r="F22" s="90"/>
      <c r="G22" s="90"/>
      <c r="H22" s="90"/>
      <c r="I22" s="90"/>
      <c r="J22" s="91"/>
    </row>
    <row r="23" spans="1:15" ht="15.75" x14ac:dyDescent="0.25">
      <c r="A23" s="108" t="s">
        <v>19</v>
      </c>
      <c r="B23" s="109"/>
      <c r="C23" s="109"/>
      <c r="D23" s="109"/>
      <c r="E23" s="109"/>
      <c r="F23" s="109"/>
      <c r="G23" s="109"/>
      <c r="H23" s="109"/>
      <c r="I23" s="109"/>
      <c r="J23" s="110"/>
      <c r="K23" s="1"/>
    </row>
    <row r="24" spans="1:15" ht="15" customHeight="1" x14ac:dyDescent="0.25">
      <c r="A24" s="164" t="s">
        <v>20</v>
      </c>
      <c r="B24" s="165"/>
      <c r="C24" s="166" t="s">
        <v>21</v>
      </c>
      <c r="D24" s="167"/>
      <c r="E24" s="167"/>
      <c r="F24" s="167" t="s">
        <v>22</v>
      </c>
      <c r="G24" s="167"/>
      <c r="H24" s="165"/>
      <c r="I24" s="118" t="s">
        <v>23</v>
      </c>
      <c r="J24" s="120"/>
      <c r="N24" s="29"/>
    </row>
    <row r="25" spans="1:15" x14ac:dyDescent="0.25">
      <c r="A25" s="161">
        <v>567996445</v>
      </c>
      <c r="B25" s="161"/>
      <c r="C25" s="155">
        <v>561049292</v>
      </c>
      <c r="D25" s="156"/>
      <c r="E25" s="157"/>
      <c r="F25" s="158">
        <v>225436803.75999999</v>
      </c>
      <c r="G25" s="158"/>
      <c r="H25" s="158"/>
      <c r="I25" s="159">
        <f>+F25/C25</f>
        <v>0.40181282995006434</v>
      </c>
      <c r="J25" s="160"/>
      <c r="O25" s="30"/>
    </row>
    <row r="26" spans="1:15" ht="15.75" x14ac:dyDescent="0.25">
      <c r="A26" s="108" t="s">
        <v>24</v>
      </c>
      <c r="B26" s="109"/>
      <c r="C26" s="109"/>
      <c r="D26" s="109"/>
      <c r="E26" s="109"/>
      <c r="F26" s="109"/>
      <c r="G26" s="109"/>
      <c r="H26" s="109"/>
      <c r="I26" s="109"/>
      <c r="J26" s="110"/>
      <c r="K26" s="1"/>
      <c r="O26" s="30"/>
    </row>
    <row r="27" spans="1:15" x14ac:dyDescent="0.25">
      <c r="A27" s="27"/>
      <c r="B27"/>
      <c r="C27" s="111" t="s">
        <v>50</v>
      </c>
      <c r="D27" s="112"/>
      <c r="E27" s="111" t="s">
        <v>153</v>
      </c>
      <c r="F27" s="112"/>
      <c r="G27" s="111" t="s">
        <v>154</v>
      </c>
      <c r="H27" s="111"/>
      <c r="I27" s="111" t="s">
        <v>25</v>
      </c>
      <c r="J27" s="113"/>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105.75" customHeight="1" x14ac:dyDescent="0.25">
      <c r="A29" s="71" t="s">
        <v>161</v>
      </c>
      <c r="B29" s="73" t="s">
        <v>174</v>
      </c>
      <c r="C29" s="76">
        <v>1300</v>
      </c>
      <c r="D29" s="81">
        <v>51798719</v>
      </c>
      <c r="E29" s="76" t="s">
        <v>66</v>
      </c>
      <c r="F29" s="84">
        <v>20613702.5</v>
      </c>
      <c r="G29" s="76" t="s">
        <v>66</v>
      </c>
      <c r="H29" s="85">
        <v>20430569.449999999</v>
      </c>
      <c r="I29" s="75" t="e">
        <f>Tabla15[[#This Row],[Física 
(E)]]/Tabla15[[#This Row],[Física
(C)]]</f>
        <v>#VALUE!</v>
      </c>
      <c r="J29" s="72">
        <f>+Tabla15[[#This Row],[Financiera 
 (F)]]/Tabla15[[#This Row],[Financiera
(D)]]</f>
        <v>0.99111595551551201</v>
      </c>
    </row>
    <row r="30" spans="1:15" ht="73.5" customHeight="1" x14ac:dyDescent="0.25">
      <c r="A30" s="71" t="s">
        <v>162</v>
      </c>
      <c r="B30" s="73" t="s">
        <v>163</v>
      </c>
      <c r="C30" s="80">
        <v>530</v>
      </c>
      <c r="D30" s="82">
        <v>51942810</v>
      </c>
      <c r="E30" s="83">
        <v>530</v>
      </c>
      <c r="F30" s="86">
        <v>20630753</v>
      </c>
      <c r="G30" s="76">
        <v>600</v>
      </c>
      <c r="H30" s="85">
        <v>19704634.649999999</v>
      </c>
      <c r="I30" s="75">
        <f>Tabla15[[#This Row],[Física 
(E)]]/Tabla15[[#This Row],[Física
(C)]]</f>
        <v>1.1320754716981132</v>
      </c>
      <c r="J30" s="72">
        <f>+Tabla15[[#This Row],[Financiera 
 (F)]]/Tabla15[[#This Row],[Financiera
(D)]]</f>
        <v>0.95510981349056912</v>
      </c>
    </row>
    <row r="31" spans="1:15" ht="57.75" customHeight="1" x14ac:dyDescent="0.25">
      <c r="A31" s="71" t="s">
        <v>172</v>
      </c>
      <c r="B31" s="73" t="s">
        <v>165</v>
      </c>
      <c r="C31" s="74">
        <v>0.41</v>
      </c>
      <c r="D31" s="81">
        <v>154803061</v>
      </c>
      <c r="E31" s="74" t="s">
        <v>66</v>
      </c>
      <c r="F31" s="84">
        <v>64670745.5</v>
      </c>
      <c r="G31" s="74" t="s">
        <v>66</v>
      </c>
      <c r="H31" s="85">
        <v>62228765.869999997</v>
      </c>
      <c r="I31" s="75" t="e">
        <f>Tabla15[[#This Row],[Física 
(E)]]/Tabla15[[#This Row],[Física
(C)]]</f>
        <v>#VALUE!</v>
      </c>
      <c r="J31" s="72">
        <f>+Tabla15[[#This Row],[Financiera 
 (F)]]/Tabla15[[#This Row],[Financiera
(D)]]</f>
        <v>0.96223981011630677</v>
      </c>
    </row>
    <row r="32" spans="1:15" ht="15.75" x14ac:dyDescent="0.25">
      <c r="A32" s="89">
        <v>0</v>
      </c>
      <c r="B32" s="90"/>
      <c r="C32" s="90"/>
      <c r="D32" s="90"/>
      <c r="E32" s="90"/>
      <c r="F32" s="90"/>
      <c r="G32" s="90"/>
      <c r="H32" s="90"/>
      <c r="I32" s="90"/>
      <c r="J32" s="91"/>
      <c r="K32" s="1"/>
    </row>
    <row r="33" spans="1:12" ht="15.75" x14ac:dyDescent="0.25">
      <c r="A33" s="108" t="s">
        <v>29</v>
      </c>
      <c r="B33" s="109"/>
      <c r="C33" s="109"/>
      <c r="D33" s="109"/>
      <c r="E33" s="109"/>
      <c r="F33" s="109"/>
      <c r="G33" s="109"/>
      <c r="H33" s="109"/>
      <c r="I33" s="109"/>
      <c r="J33" s="110"/>
    </row>
    <row r="34" spans="1:12" ht="33" customHeight="1" x14ac:dyDescent="0.25">
      <c r="A34" s="17" t="s">
        <v>30</v>
      </c>
      <c r="B34" s="168" t="s">
        <v>166</v>
      </c>
      <c r="C34" s="168"/>
      <c r="D34" s="168"/>
      <c r="E34" s="168"/>
      <c r="F34" s="168"/>
      <c r="G34" s="168"/>
      <c r="H34" s="168"/>
      <c r="I34" s="168"/>
      <c r="J34" s="169"/>
    </row>
    <row r="35" spans="1:12" ht="30.75" customHeight="1" x14ac:dyDescent="0.25">
      <c r="A35" s="17" t="s">
        <v>31</v>
      </c>
      <c r="B35" s="162" t="s">
        <v>171</v>
      </c>
      <c r="C35" s="162"/>
      <c r="D35" s="162"/>
      <c r="E35" s="162"/>
      <c r="F35" s="162"/>
      <c r="G35" s="162"/>
      <c r="H35" s="162"/>
      <c r="I35" s="162"/>
      <c r="J35" s="163"/>
    </row>
    <row r="36" spans="1:12" ht="51.75" customHeight="1" x14ac:dyDescent="0.25">
      <c r="A36" s="17" t="s">
        <v>32</v>
      </c>
      <c r="B36" s="170" t="s">
        <v>177</v>
      </c>
      <c r="C36" s="170"/>
      <c r="D36" s="170"/>
      <c r="E36" s="170"/>
      <c r="F36" s="170"/>
      <c r="G36" s="170"/>
      <c r="H36" s="170"/>
      <c r="I36" s="170"/>
      <c r="J36" s="171"/>
    </row>
    <row r="37" spans="1:12" ht="29.25" customHeight="1" x14ac:dyDescent="0.25">
      <c r="A37" s="67" t="s">
        <v>33</v>
      </c>
      <c r="B37" s="170" t="s">
        <v>175</v>
      </c>
      <c r="C37" s="170"/>
      <c r="D37" s="170"/>
      <c r="E37" s="170"/>
      <c r="F37" s="170"/>
      <c r="G37" s="170"/>
      <c r="H37" s="170"/>
      <c r="I37" s="170"/>
      <c r="J37" s="171"/>
    </row>
    <row r="38" spans="1:12" ht="34.5" customHeight="1" x14ac:dyDescent="0.25">
      <c r="A38" s="17" t="s">
        <v>30</v>
      </c>
      <c r="B38" s="168" t="s">
        <v>167</v>
      </c>
      <c r="C38" s="168"/>
      <c r="D38" s="168"/>
      <c r="E38" s="168"/>
      <c r="F38" s="168"/>
      <c r="G38" s="168"/>
      <c r="H38" s="168"/>
      <c r="I38" s="168"/>
      <c r="J38" s="169"/>
    </row>
    <row r="39" spans="1:12" ht="33.75" customHeight="1" x14ac:dyDescent="0.25">
      <c r="A39" s="17" t="s">
        <v>31</v>
      </c>
      <c r="B39" s="177" t="s">
        <v>64</v>
      </c>
      <c r="C39" s="177"/>
      <c r="D39" s="177"/>
      <c r="E39" s="177"/>
      <c r="F39" s="177"/>
      <c r="G39" s="177"/>
      <c r="H39" s="177"/>
      <c r="I39" s="177"/>
      <c r="J39" s="178"/>
    </row>
    <row r="40" spans="1:12" ht="71.25" customHeight="1" x14ac:dyDescent="0.25">
      <c r="A40" s="17" t="s">
        <v>32</v>
      </c>
      <c r="B40" s="191" t="s">
        <v>178</v>
      </c>
      <c r="C40" s="191"/>
      <c r="D40" s="191"/>
      <c r="E40" s="191"/>
      <c r="F40" s="191"/>
      <c r="G40" s="191"/>
      <c r="H40" s="191"/>
      <c r="I40" s="191"/>
      <c r="J40" s="191"/>
    </row>
    <row r="41" spans="1:12" ht="60.75" customHeight="1" x14ac:dyDescent="0.25">
      <c r="A41" s="67" t="s">
        <v>33</v>
      </c>
      <c r="B41" s="179" t="s">
        <v>179</v>
      </c>
      <c r="C41" s="179"/>
      <c r="D41" s="179"/>
      <c r="E41" s="179"/>
      <c r="F41" s="179"/>
      <c r="G41" s="179"/>
      <c r="H41" s="179"/>
      <c r="I41" s="179"/>
      <c r="J41" s="180"/>
    </row>
    <row r="42" spans="1:12" ht="35.25" customHeight="1" x14ac:dyDescent="0.25">
      <c r="A42" s="17" t="s">
        <v>30</v>
      </c>
      <c r="B42" s="168" t="s">
        <v>164</v>
      </c>
      <c r="C42" s="168"/>
      <c r="D42" s="168"/>
      <c r="E42" s="168"/>
      <c r="F42" s="168"/>
      <c r="G42" s="168"/>
      <c r="H42" s="168"/>
      <c r="I42" s="168"/>
      <c r="J42" s="169"/>
    </row>
    <row r="43" spans="1:12" ht="35.25" customHeight="1" x14ac:dyDescent="0.25">
      <c r="A43" s="17" t="s">
        <v>31</v>
      </c>
      <c r="B43" s="173" t="s">
        <v>63</v>
      </c>
      <c r="C43" s="173"/>
      <c r="D43" s="173"/>
      <c r="E43" s="173"/>
      <c r="F43" s="173"/>
      <c r="G43" s="173"/>
      <c r="H43" s="173"/>
      <c r="I43" s="173"/>
      <c r="J43" s="174"/>
    </row>
    <row r="44" spans="1:12" ht="57" customHeight="1" x14ac:dyDescent="0.25">
      <c r="A44" s="17" t="s">
        <v>32</v>
      </c>
      <c r="B44" s="170" t="s">
        <v>180</v>
      </c>
      <c r="C44" s="170"/>
      <c r="D44" s="170"/>
      <c r="E44" s="170"/>
      <c r="F44" s="170"/>
      <c r="G44" s="170"/>
      <c r="H44" s="170"/>
      <c r="I44" s="170"/>
      <c r="J44" s="171"/>
    </row>
    <row r="45" spans="1:12" ht="30" customHeight="1" x14ac:dyDescent="0.25">
      <c r="A45" s="67" t="s">
        <v>33</v>
      </c>
      <c r="B45" s="170" t="s">
        <v>175</v>
      </c>
      <c r="C45" s="170"/>
      <c r="D45" s="170"/>
      <c r="E45" s="170"/>
      <c r="F45" s="170"/>
      <c r="G45" s="170"/>
      <c r="H45" s="170"/>
      <c r="I45" s="170"/>
      <c r="J45" s="171"/>
    </row>
    <row r="46" spans="1:12" ht="15.75" x14ac:dyDescent="0.25">
      <c r="A46" s="89" t="s">
        <v>34</v>
      </c>
      <c r="B46" s="90"/>
      <c r="C46" s="90"/>
      <c r="D46" s="90"/>
      <c r="E46" s="90"/>
      <c r="F46" s="90"/>
      <c r="G46" s="90"/>
      <c r="H46" s="90"/>
      <c r="I46" s="90"/>
      <c r="J46" s="91"/>
      <c r="K46" s="1"/>
    </row>
    <row r="47" spans="1:12" ht="36" customHeight="1" x14ac:dyDescent="0.25">
      <c r="A47" s="92" t="s">
        <v>35</v>
      </c>
      <c r="B47" s="172"/>
      <c r="C47" s="172"/>
      <c r="D47" s="172"/>
      <c r="E47" s="172"/>
      <c r="F47" s="172"/>
      <c r="G47" s="172"/>
      <c r="H47" s="172"/>
      <c r="I47" s="172"/>
      <c r="J47" s="94"/>
    </row>
    <row r="48" spans="1:12" ht="27.75" customHeight="1" x14ac:dyDescent="0.25">
      <c r="A48" s="188" t="s">
        <v>41</v>
      </c>
      <c r="B48" s="189"/>
      <c r="C48" s="189"/>
      <c r="D48" s="189"/>
      <c r="E48" s="189"/>
      <c r="F48" s="189"/>
      <c r="G48" s="189"/>
      <c r="H48" s="189"/>
      <c r="I48" s="189"/>
      <c r="J48" s="190"/>
      <c r="K48" s="62"/>
      <c r="L48" s="62"/>
    </row>
    <row r="49" spans="1:12" ht="13.5" customHeight="1" x14ac:dyDescent="0.25">
      <c r="A49" s="188"/>
      <c r="B49" s="189"/>
      <c r="C49" s="189"/>
      <c r="D49" s="189"/>
      <c r="E49" s="189"/>
      <c r="F49" s="189"/>
      <c r="G49" s="189"/>
      <c r="H49" s="189"/>
      <c r="I49" s="189"/>
      <c r="J49" s="190"/>
      <c r="K49" s="62"/>
      <c r="L49" s="62"/>
    </row>
    <row r="50" spans="1:12" ht="30.75" customHeight="1" x14ac:dyDescent="0.25">
      <c r="A50" s="187"/>
      <c r="B50" s="185"/>
      <c r="C50" s="78"/>
      <c r="D50" s="78"/>
      <c r="E50" s="78"/>
      <c r="F50" s="185"/>
      <c r="G50" s="185"/>
      <c r="H50" s="185"/>
      <c r="I50" s="185"/>
      <c r="J50" s="186"/>
      <c r="K50" s="62"/>
      <c r="L50" s="62"/>
    </row>
    <row r="51" spans="1:12" ht="30" customHeight="1" x14ac:dyDescent="0.25">
      <c r="A51" s="184" t="s">
        <v>170</v>
      </c>
      <c r="B51" s="181"/>
      <c r="C51" s="77"/>
      <c r="D51" s="77"/>
      <c r="E51" s="77"/>
      <c r="F51" s="181" t="s">
        <v>168</v>
      </c>
      <c r="G51" s="181"/>
      <c r="H51" s="181"/>
      <c r="I51" s="181"/>
      <c r="J51" s="182"/>
    </row>
    <row r="52" spans="1:12" x14ac:dyDescent="0.25">
      <c r="A52" s="175" t="s">
        <v>169</v>
      </c>
      <c r="B52" s="176"/>
      <c r="C52" s="176"/>
      <c r="D52" s="79"/>
      <c r="E52" s="79"/>
      <c r="F52" s="176" t="s">
        <v>151</v>
      </c>
      <c r="G52" s="176"/>
      <c r="H52" s="176"/>
      <c r="I52" s="176"/>
      <c r="J52" s="183"/>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40:J40"/>
    <mergeCell ref="B34:J34"/>
    <mergeCell ref="B35:J35"/>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4:J34 B38:J38" xr:uid="{00000000-0002-0000-0400-000003000000}"/>
    <dataValidation allowBlank="1" showInputMessage="1" showErrorMessage="1" prompt="¿En qué consiste el producto? su objetivo" sqref="B35:J35 B39:J39" xr:uid="{00000000-0002-0000-0400-000004000000}"/>
    <dataValidation allowBlank="1" showInputMessage="1" showErrorMessage="1" prompt="1. Describir lo plasmado en el presupuesto_x000a_2. Describir lo alcanzado en términos financieros y de producción " sqref="B44 B36" xr:uid="{00000000-0002-0000-0400-000005000000}"/>
    <dataValidation allowBlank="1" showInputMessage="1" showErrorMessage="1" prompt="De existir desvío, explicar razones." sqref="B42:B43 B41:J41 B45:J45 B37:J37" xr:uid="{00000000-0002-0000-0400-000006000000}"/>
    <dataValidation allowBlank="1" showInputMessage="1" showErrorMessage="1" prompt="Presupuesto del programa" sqref="A25:C25 F25" xr:uid="{00000000-0002-0000-0400-000007000000}"/>
    <dataValidation allowBlank="1" showInputMessage="1" showErrorMessage="1" prompt="¿En qué consiste el programa?" sqref="B19:J19" xr:uid="{00000000-0002-0000-0400-000008000000}"/>
    <dataValidation allowBlank="1" showInputMessage="1" showErrorMessage="1" prompt="Nombre de cada producto" sqref="A28:A31" xr:uid="{00000000-0002-0000-0400-000009000000}"/>
    <dataValidation allowBlank="1" showInputMessage="1" showErrorMessage="1" prompt="Nombre del indicador" sqref="B28" xr:uid="{00000000-0002-0000-0400-00000A000000}"/>
    <dataValidation allowBlank="1" showInputMessage="1" showErrorMessage="1" prompt="Meta anual del indicador" sqref="E28:E30 C28:C29 G29:G30" xr:uid="{00000000-0002-0000-0400-00000B000000}"/>
    <dataValidation allowBlank="1" showInputMessage="1" showErrorMessage="1" prompt="Monto presupuestado para el producto" sqref="D28 F28" xr:uid="{00000000-0002-0000-0400-00000C000000}"/>
    <dataValidation allowBlank="1" showInputMessage="1" showErrorMessage="1" prompt="Meta alcanzada en el trimestre" sqref="G28" xr:uid="{00000000-0002-0000-0400-00000D000000}"/>
    <dataValidation allowBlank="1" showInputMessage="1" showErrorMessage="1" prompt="Monto ejecutado en el trimestre" sqref="H28 H30:H31" xr:uid="{00000000-0002-0000-0400-00000E000000}"/>
    <dataValidation allowBlank="1" showInputMessage="1" showErrorMessage="1" prompt="Oportunidades de mejora identificadas" sqref="A50 A48" xr:uid="{00000000-0002-0000-0400-00000F000000}"/>
  </dataValidations>
  <printOptions horizontalCentered="1"/>
  <pageMargins left="0.23622047244094491" right="0.23622047244094491" top="0.74803149606299213" bottom="0.74803149606299213" header="0.31496062992125984" footer="0.31496062992125984"/>
  <pageSetup paperSize="5" scale="57"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60" t="s">
        <v>146</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row>
    <row r="2" spans="1:50" ht="7.15" customHeight="1" x14ac:dyDescent="0.25"/>
    <row r="3" spans="1:50" ht="24" customHeight="1" x14ac:dyDescent="0.25">
      <c r="B3" s="261" t="s">
        <v>90</v>
      </c>
      <c r="C3" s="235"/>
      <c r="D3" s="235"/>
      <c r="E3" s="235"/>
      <c r="F3" s="235"/>
      <c r="G3" s="235"/>
      <c r="H3" s="235"/>
      <c r="I3" s="235"/>
      <c r="J3" s="235"/>
      <c r="K3" s="235"/>
      <c r="L3" s="235"/>
      <c r="M3" s="235"/>
      <c r="N3" s="235"/>
      <c r="O3" s="235"/>
      <c r="P3" s="235"/>
      <c r="Q3" s="235"/>
      <c r="R3" s="235"/>
      <c r="S3" s="227"/>
      <c r="T3" s="262" t="s">
        <v>91</v>
      </c>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27"/>
    </row>
    <row r="4" spans="1:50" ht="23.25" customHeight="1" x14ac:dyDescent="0.25">
      <c r="B4" s="261" t="s">
        <v>92</v>
      </c>
      <c r="C4" s="235"/>
      <c r="D4" s="235"/>
      <c r="E4" s="235"/>
      <c r="F4" s="235"/>
      <c r="G4" s="235"/>
      <c r="H4" s="235"/>
      <c r="I4" s="235"/>
      <c r="J4" s="235"/>
      <c r="K4" s="235"/>
      <c r="L4" s="235"/>
      <c r="M4" s="235"/>
      <c r="N4" s="235"/>
      <c r="O4" s="235"/>
      <c r="P4" s="235"/>
      <c r="Q4" s="235"/>
      <c r="R4" s="235"/>
      <c r="S4" s="227"/>
      <c r="T4" s="262" t="s">
        <v>93</v>
      </c>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27"/>
    </row>
    <row r="5" spans="1:50" ht="23.25" customHeight="1" x14ac:dyDescent="0.25">
      <c r="B5" s="261" t="s">
        <v>94</v>
      </c>
      <c r="C5" s="235"/>
      <c r="D5" s="235"/>
      <c r="E5" s="235"/>
      <c r="F5" s="235"/>
      <c r="G5" s="235"/>
      <c r="H5" s="235"/>
      <c r="I5" s="235"/>
      <c r="J5" s="235"/>
      <c r="K5" s="235"/>
      <c r="L5" s="235"/>
      <c r="M5" s="235"/>
      <c r="N5" s="235"/>
      <c r="O5" s="235"/>
      <c r="P5" s="235"/>
      <c r="Q5" s="235"/>
      <c r="R5" s="235"/>
      <c r="S5" s="227"/>
      <c r="T5" s="262" t="s">
        <v>95</v>
      </c>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27"/>
    </row>
    <row r="6" spans="1:50" ht="1.7" customHeight="1" thickBot="1" x14ac:dyDescent="0.3"/>
    <row r="7" spans="1:50" ht="18" customHeight="1" x14ac:dyDescent="0.25">
      <c r="F7" s="52"/>
      <c r="G7" s="53"/>
      <c r="H7" s="263" t="s">
        <v>96</v>
      </c>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53"/>
      <c r="AU7" s="53"/>
      <c r="AV7" s="54"/>
    </row>
    <row r="8" spans="1:50" ht="4.5" customHeight="1" x14ac:dyDescent="0.25">
      <c r="F8" s="55"/>
      <c r="AV8" s="56"/>
    </row>
    <row r="9" spans="1:50" ht="18" customHeight="1" x14ac:dyDescent="0.25">
      <c r="F9" s="55"/>
      <c r="J9" s="255" t="s">
        <v>97</v>
      </c>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202"/>
    </row>
    <row r="10" spans="1:50" ht="1.5" customHeight="1" x14ac:dyDescent="0.25">
      <c r="F10" s="55"/>
      <c r="AV10" s="56"/>
    </row>
    <row r="11" spans="1:50" ht="63.75" customHeight="1" x14ac:dyDescent="0.25">
      <c r="F11" s="203" t="s">
        <v>98</v>
      </c>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55" t="s">
        <v>99</v>
      </c>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56"/>
    </row>
    <row r="15" spans="1:50" ht="3" customHeight="1" x14ac:dyDescent="0.25">
      <c r="F15" s="55"/>
      <c r="AV15" s="56"/>
    </row>
    <row r="16" spans="1:50" ht="52.5" customHeight="1" thickBot="1" x14ac:dyDescent="0.3">
      <c r="F16" s="57"/>
      <c r="G16" s="265" t="s">
        <v>100</v>
      </c>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58"/>
      <c r="AV16" s="59"/>
    </row>
    <row r="17" spans="5:48" ht="6" customHeight="1" thickBot="1" x14ac:dyDescent="0.3"/>
    <row r="18" spans="5:48" ht="34.700000000000003" customHeight="1" x14ac:dyDescent="0.25">
      <c r="I18" s="264" t="s">
        <v>101</v>
      </c>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53"/>
      <c r="AT18" s="53"/>
      <c r="AU18" s="53"/>
      <c r="AV18" s="54"/>
    </row>
    <row r="19" spans="5:48" ht="18" customHeight="1" x14ac:dyDescent="0.25">
      <c r="I19" s="55"/>
      <c r="O19" s="255" t="s">
        <v>11</v>
      </c>
      <c r="P19" s="194"/>
      <c r="Q19" s="194"/>
      <c r="R19" s="194"/>
      <c r="V19" s="254" t="s">
        <v>102</v>
      </c>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V19" s="56"/>
    </row>
    <row r="20" spans="5:48" ht="30" customHeight="1" x14ac:dyDescent="0.25">
      <c r="I20" s="55"/>
      <c r="M20" s="255" t="s">
        <v>12</v>
      </c>
      <c r="N20" s="194"/>
      <c r="O20" s="194"/>
      <c r="P20" s="194"/>
      <c r="Q20" s="194"/>
      <c r="U20" s="210" t="s">
        <v>103</v>
      </c>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V20" s="56"/>
    </row>
    <row r="21" spans="5:48" ht="18" customHeight="1" x14ac:dyDescent="0.25">
      <c r="I21" s="55"/>
      <c r="L21" s="255" t="s">
        <v>13</v>
      </c>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V21" s="56"/>
    </row>
    <row r="22" spans="5:48" ht="54" customHeight="1" thickBot="1" x14ac:dyDescent="0.3">
      <c r="I22" s="55"/>
      <c r="J22" s="254" t="s">
        <v>104</v>
      </c>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V22" s="56"/>
    </row>
    <row r="23" spans="5:48" ht="18.2" customHeight="1" x14ac:dyDescent="0.25">
      <c r="E23" s="264" t="s">
        <v>105</v>
      </c>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53"/>
      <c r="AR23" s="53"/>
      <c r="AS23" s="53"/>
      <c r="AT23" s="53"/>
      <c r="AU23" s="53"/>
      <c r="AV23" s="54"/>
    </row>
    <row r="24" spans="5:48" ht="10.5" customHeight="1" x14ac:dyDescent="0.25">
      <c r="E24" s="55"/>
      <c r="AV24" s="56"/>
    </row>
    <row r="25" spans="5:48" ht="21" customHeight="1" x14ac:dyDescent="0.25">
      <c r="E25" s="55"/>
      <c r="N25" s="255" t="s">
        <v>106</v>
      </c>
      <c r="O25" s="194"/>
      <c r="P25" s="194"/>
      <c r="Q25" s="194"/>
      <c r="R25" s="194"/>
      <c r="S25" s="194"/>
      <c r="T25" s="194"/>
      <c r="U25" s="194"/>
      <c r="V25" s="194"/>
      <c r="W25" s="194"/>
      <c r="X25" s="194"/>
      <c r="Y25" s="194"/>
      <c r="AB25" s="254" t="s">
        <v>107</v>
      </c>
      <c r="AC25" s="194"/>
      <c r="AD25" s="194"/>
      <c r="AE25" s="194"/>
      <c r="AF25" s="194"/>
      <c r="AG25" s="194"/>
      <c r="AH25" s="194"/>
      <c r="AI25" s="194"/>
      <c r="AJ25" s="194"/>
      <c r="AK25" s="194"/>
      <c r="AL25" s="194"/>
      <c r="AM25" s="194"/>
      <c r="AN25" s="194"/>
      <c r="AO25" s="194"/>
      <c r="AP25" s="194"/>
      <c r="AV25" s="56"/>
    </row>
    <row r="26" spans="5:48" ht="2.65" customHeight="1" x14ac:dyDescent="0.25">
      <c r="E26" s="55"/>
      <c r="AV26" s="56"/>
    </row>
    <row r="27" spans="5:48" ht="18" customHeight="1" x14ac:dyDescent="0.25">
      <c r="E27" s="55"/>
      <c r="L27" s="255" t="s">
        <v>108</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V27" s="56"/>
    </row>
    <row r="28" spans="5:48" ht="0.95" customHeight="1" x14ac:dyDescent="0.25">
      <c r="E28" s="55"/>
      <c r="AV28" s="56"/>
    </row>
    <row r="29" spans="5:48" ht="82.5" customHeight="1" x14ac:dyDescent="0.25">
      <c r="E29" s="55"/>
      <c r="L29" s="259" t="s">
        <v>109</v>
      </c>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V29" s="56"/>
    </row>
    <row r="30" spans="5:48" ht="18" customHeight="1" x14ac:dyDescent="0.25">
      <c r="E30" s="55"/>
      <c r="N30" s="255" t="s">
        <v>110</v>
      </c>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V30" s="56"/>
    </row>
    <row r="31" spans="5:48" ht="0.2" customHeight="1" x14ac:dyDescent="0.25">
      <c r="E31" s="55"/>
      <c r="AV31" s="56"/>
    </row>
    <row r="32" spans="5:48" ht="18" customHeight="1" x14ac:dyDescent="0.25">
      <c r="E32" s="55"/>
      <c r="N32" s="254" t="s">
        <v>111</v>
      </c>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V32" s="56"/>
    </row>
    <row r="33" spans="4:58" ht="0.95" customHeight="1" x14ac:dyDescent="0.25">
      <c r="E33" s="55"/>
      <c r="AV33" s="56"/>
    </row>
    <row r="34" spans="4:58" ht="18" customHeight="1" x14ac:dyDescent="0.25">
      <c r="E34" s="55"/>
      <c r="N34" s="255" t="s">
        <v>112</v>
      </c>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V34" s="56"/>
    </row>
    <row r="35" spans="4:58" ht="0.95" customHeight="1" x14ac:dyDescent="0.25">
      <c r="E35" s="55"/>
      <c r="AV35" s="56"/>
    </row>
    <row r="36" spans="4:58" ht="51.75" customHeight="1" thickBot="1" x14ac:dyDescent="0.3">
      <c r="E36" s="57"/>
      <c r="F36" s="60"/>
      <c r="G36" s="60"/>
      <c r="H36" s="60"/>
      <c r="I36" s="60"/>
      <c r="J36" s="60"/>
      <c r="K36" s="60"/>
      <c r="L36" s="60"/>
      <c r="M36" s="60"/>
      <c r="N36" s="256" t="s">
        <v>73</v>
      </c>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60"/>
      <c r="AS36" s="60"/>
      <c r="AT36" s="60"/>
      <c r="AU36" s="60"/>
      <c r="AV36" s="59"/>
    </row>
    <row r="37" spans="4:58" ht="19.149999999999999" customHeight="1" x14ac:dyDescent="0.25">
      <c r="D37" s="193" t="s">
        <v>113</v>
      </c>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row>
    <row r="38" spans="4:58" ht="0.95" customHeight="1" x14ac:dyDescent="0.25"/>
    <row r="39" spans="4:58" ht="17.45" customHeight="1" x14ac:dyDescent="0.25">
      <c r="K39" s="258" t="s">
        <v>114</v>
      </c>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27"/>
    </row>
    <row r="40" spans="4:58" ht="18.399999999999999" customHeight="1" x14ac:dyDescent="0.25">
      <c r="K40" s="242" t="s">
        <v>20</v>
      </c>
      <c r="L40" s="235"/>
      <c r="M40" s="235"/>
      <c r="N40" s="235"/>
      <c r="O40" s="235"/>
      <c r="P40" s="235"/>
      <c r="Q40" s="235"/>
      <c r="R40" s="235"/>
      <c r="S40" s="235"/>
      <c r="T40" s="235"/>
      <c r="U40" s="235"/>
      <c r="V40" s="235"/>
      <c r="W40" s="235"/>
      <c r="X40" s="227"/>
      <c r="Y40" s="242" t="s">
        <v>21</v>
      </c>
      <c r="Z40" s="235"/>
      <c r="AA40" s="235"/>
      <c r="AB40" s="235"/>
      <c r="AC40" s="235"/>
      <c r="AD40" s="235"/>
      <c r="AE40" s="227"/>
      <c r="AF40" s="242" t="s">
        <v>22</v>
      </c>
      <c r="AG40" s="235"/>
      <c r="AH40" s="235"/>
      <c r="AI40" s="227"/>
      <c r="AJ40" s="242" t="s">
        <v>115</v>
      </c>
      <c r="AK40" s="235"/>
      <c r="AL40" s="235"/>
      <c r="AM40" s="235"/>
      <c r="AN40" s="235"/>
      <c r="AO40" s="235"/>
      <c r="AP40" s="235"/>
      <c r="AQ40" s="227"/>
    </row>
    <row r="41" spans="4:58" ht="20.85" customHeight="1" x14ac:dyDescent="0.25">
      <c r="K41" s="243">
        <v>478893141</v>
      </c>
      <c r="L41" s="244"/>
      <c r="M41" s="244"/>
      <c r="N41" s="244"/>
      <c r="O41" s="244"/>
      <c r="P41" s="244"/>
      <c r="Q41" s="244"/>
      <c r="R41" s="244"/>
      <c r="S41" s="244"/>
      <c r="T41" s="244"/>
      <c r="U41" s="244"/>
      <c r="V41" s="244"/>
      <c r="W41" s="244"/>
      <c r="X41" s="245"/>
      <c r="Y41" s="243">
        <v>506428920.67000002</v>
      </c>
      <c r="Z41" s="244"/>
      <c r="AA41" s="244"/>
      <c r="AB41" s="244"/>
      <c r="AC41" s="244"/>
      <c r="AD41" s="244"/>
      <c r="AE41" s="245"/>
      <c r="AF41" s="246">
        <v>472157554.54000002</v>
      </c>
      <c r="AG41" s="247"/>
      <c r="AH41" s="247"/>
      <c r="AI41" s="248"/>
      <c r="AJ41" s="249">
        <f>AF41/Y41</f>
        <v>0.93232739140438636</v>
      </c>
      <c r="AK41" s="250"/>
      <c r="AL41" s="250"/>
      <c r="AM41" s="250"/>
      <c r="AN41" s="250"/>
      <c r="AO41" s="250"/>
      <c r="AP41" s="250"/>
      <c r="AQ41" s="251"/>
    </row>
    <row r="42" spans="4:58" ht="0" hidden="1" customHeight="1" x14ac:dyDescent="0.25"/>
    <row r="43" spans="4:58" ht="6" customHeight="1" x14ac:dyDescent="0.25"/>
    <row r="44" spans="4:58" ht="14.65" customHeight="1" x14ac:dyDescent="0.25">
      <c r="D44" s="252" t="s">
        <v>116</v>
      </c>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27"/>
    </row>
    <row r="45" spans="4:58" ht="15.6" customHeight="1" x14ac:dyDescent="0.25">
      <c r="D45" s="253" t="s">
        <v>117</v>
      </c>
      <c r="E45" s="235"/>
      <c r="F45" s="235"/>
      <c r="G45" s="235"/>
      <c r="H45" s="235"/>
      <c r="I45" s="235"/>
      <c r="J45" s="235"/>
      <c r="K45" s="235"/>
      <c r="L45" s="235"/>
      <c r="M45" s="235"/>
      <c r="N45" s="235"/>
      <c r="O45" s="227"/>
      <c r="P45" s="253" t="s">
        <v>117</v>
      </c>
      <c r="Q45" s="235"/>
      <c r="R45" s="235"/>
      <c r="S45" s="235"/>
      <c r="T45" s="235"/>
      <c r="U45" s="235"/>
      <c r="V45" s="227"/>
      <c r="W45" s="241" t="s">
        <v>118</v>
      </c>
      <c r="X45" s="235"/>
      <c r="Y45" s="235"/>
      <c r="Z45" s="235"/>
      <c r="AA45" s="235"/>
      <c r="AB45" s="227"/>
      <c r="AC45" s="241" t="s">
        <v>119</v>
      </c>
      <c r="AD45" s="235"/>
      <c r="AE45" s="235"/>
      <c r="AF45" s="227"/>
      <c r="AG45" s="241" t="s">
        <v>120</v>
      </c>
      <c r="AH45" s="235"/>
      <c r="AI45" s="235"/>
      <c r="AJ45" s="227"/>
      <c r="AK45" s="241" t="s">
        <v>121</v>
      </c>
      <c r="AL45" s="235"/>
      <c r="AM45" s="235"/>
      <c r="AN45" s="235"/>
      <c r="AO45" s="235"/>
      <c r="AP45" s="235"/>
      <c r="AQ45" s="227"/>
    </row>
    <row r="46" spans="4:58" ht="47.25" customHeight="1" x14ac:dyDescent="0.25">
      <c r="D46" s="241" t="s">
        <v>122</v>
      </c>
      <c r="E46" s="235"/>
      <c r="F46" s="235"/>
      <c r="G46" s="235"/>
      <c r="H46" s="235"/>
      <c r="I46" s="235"/>
      <c r="J46" s="235"/>
      <c r="K46" s="235"/>
      <c r="L46" s="235"/>
      <c r="M46" s="235"/>
      <c r="N46" s="235"/>
      <c r="O46" s="227"/>
      <c r="P46" s="241" t="s">
        <v>123</v>
      </c>
      <c r="Q46" s="235"/>
      <c r="R46" s="235"/>
      <c r="S46" s="235"/>
      <c r="T46" s="235"/>
      <c r="U46" s="235"/>
      <c r="V46" s="227"/>
      <c r="W46" s="39" t="s">
        <v>124</v>
      </c>
      <c r="X46" s="241" t="s">
        <v>125</v>
      </c>
      <c r="Y46" s="235"/>
      <c r="Z46" s="235"/>
      <c r="AA46" s="235"/>
      <c r="AB46" s="227"/>
      <c r="AC46" s="241" t="s">
        <v>126</v>
      </c>
      <c r="AD46" s="227"/>
      <c r="AE46" s="241" t="s">
        <v>127</v>
      </c>
      <c r="AF46" s="227"/>
      <c r="AG46" s="241" t="s">
        <v>128</v>
      </c>
      <c r="AH46" s="227"/>
      <c r="AI46" s="241" t="s">
        <v>129</v>
      </c>
      <c r="AJ46" s="227"/>
      <c r="AK46" s="241" t="s">
        <v>130</v>
      </c>
      <c r="AL46" s="227"/>
      <c r="AM46" s="241" t="s">
        <v>131</v>
      </c>
      <c r="AN46" s="235"/>
      <c r="AO46" s="235"/>
      <c r="AP46" s="235"/>
      <c r="AQ46" s="227"/>
      <c r="BC46" s="40"/>
      <c r="BF46" s="41"/>
    </row>
    <row r="47" spans="4:58" ht="79.5" customHeight="1" x14ac:dyDescent="0.25">
      <c r="D47" s="234" t="s">
        <v>132</v>
      </c>
      <c r="E47" s="235"/>
      <c r="F47" s="235"/>
      <c r="G47" s="235"/>
      <c r="H47" s="235"/>
      <c r="I47" s="235"/>
      <c r="J47" s="235"/>
      <c r="K47" s="235"/>
      <c r="L47" s="235"/>
      <c r="M47" s="235"/>
      <c r="N47" s="235"/>
      <c r="O47" s="227"/>
      <c r="P47" s="234" t="s">
        <v>133</v>
      </c>
      <c r="Q47" s="235"/>
      <c r="R47" s="235"/>
      <c r="S47" s="235"/>
      <c r="T47" s="235"/>
      <c r="U47" s="235"/>
      <c r="V47" s="227"/>
      <c r="W47" s="42">
        <v>55</v>
      </c>
      <c r="X47" s="236"/>
      <c r="Y47" s="237"/>
      <c r="Z47" s="237"/>
      <c r="AA47" s="237"/>
      <c r="AB47" s="238"/>
      <c r="AC47" s="239">
        <v>55</v>
      </c>
      <c r="AD47" s="240"/>
      <c r="AE47" s="226"/>
      <c r="AF47" s="227"/>
      <c r="AG47" s="239"/>
      <c r="AH47" s="240"/>
      <c r="AI47" s="226"/>
      <c r="AJ47" s="227"/>
      <c r="AK47" s="228"/>
      <c r="AL47" s="229"/>
      <c r="AM47" s="230" t="e">
        <f>AI47/AE47</f>
        <v>#DIV/0!</v>
      </c>
      <c r="AN47" s="231"/>
      <c r="AO47" s="231"/>
      <c r="AP47" s="231"/>
      <c r="AQ47" s="232"/>
      <c r="BA47" s="43"/>
      <c r="BE47" s="41"/>
    </row>
    <row r="48" spans="4:58" ht="84.75" customHeight="1" x14ac:dyDescent="0.25">
      <c r="D48" s="234" t="s">
        <v>134</v>
      </c>
      <c r="E48" s="235"/>
      <c r="F48" s="235"/>
      <c r="G48" s="235"/>
      <c r="H48" s="235"/>
      <c r="I48" s="235"/>
      <c r="J48" s="235"/>
      <c r="K48" s="235"/>
      <c r="L48" s="235"/>
      <c r="M48" s="235"/>
      <c r="N48" s="235"/>
      <c r="O48" s="227"/>
      <c r="P48" s="234" t="s">
        <v>135</v>
      </c>
      <c r="Q48" s="235"/>
      <c r="R48" s="235"/>
      <c r="S48" s="235"/>
      <c r="T48" s="235"/>
      <c r="U48" s="235"/>
      <c r="V48" s="227"/>
      <c r="W48" s="44">
        <v>506</v>
      </c>
      <c r="X48" s="236"/>
      <c r="Y48" s="237"/>
      <c r="Z48" s="237"/>
      <c r="AA48" s="237"/>
      <c r="AB48" s="238"/>
      <c r="AC48" s="224">
        <v>477</v>
      </c>
      <c r="AD48" s="225"/>
      <c r="AE48" s="226"/>
      <c r="AF48" s="227"/>
      <c r="AG48" s="224"/>
      <c r="AH48" s="225"/>
      <c r="AI48" s="226"/>
      <c r="AJ48" s="227"/>
      <c r="AK48" s="228"/>
      <c r="AL48" s="229"/>
      <c r="AM48" s="230" t="e">
        <f>AI48/AE48</f>
        <v>#DIV/0!</v>
      </c>
      <c r="AN48" s="231"/>
      <c r="AO48" s="231"/>
      <c r="AP48" s="231"/>
      <c r="AQ48" s="232"/>
      <c r="BB48" s="45"/>
      <c r="BC48" s="46"/>
      <c r="BE48" s="40"/>
    </row>
    <row r="49" spans="2:56" ht="15.75" customHeight="1" thickBot="1" x14ac:dyDescent="0.3"/>
    <row r="50" spans="2:56" ht="17.100000000000001" customHeight="1" x14ac:dyDescent="0.25">
      <c r="B50" s="52"/>
      <c r="C50" s="53"/>
      <c r="D50" s="233" t="s">
        <v>136</v>
      </c>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53"/>
      <c r="AS50" s="53"/>
      <c r="AT50" s="53"/>
      <c r="AU50" s="53"/>
      <c r="AV50" s="53"/>
      <c r="AW50" s="53"/>
      <c r="AX50" s="54"/>
    </row>
    <row r="51" spans="2:56" ht="12" customHeight="1" x14ac:dyDescent="0.25">
      <c r="B51" s="55"/>
      <c r="AX51" s="56"/>
    </row>
    <row r="52" spans="2:56" ht="46.7" customHeight="1" x14ac:dyDescent="0.25">
      <c r="B52" s="221" t="s">
        <v>137</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222" t="s">
        <v>138</v>
      </c>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202"/>
    </row>
    <row r="53" spans="2:56" ht="23.85" customHeight="1" x14ac:dyDescent="0.25">
      <c r="B53" s="201" t="s">
        <v>139</v>
      </c>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202"/>
    </row>
    <row r="54" spans="2:56" ht="34.5" customHeight="1" x14ac:dyDescent="0.25">
      <c r="B54" s="223" t="s">
        <v>140</v>
      </c>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5"/>
    </row>
    <row r="55" spans="2:56" ht="21.75" customHeight="1" x14ac:dyDescent="0.25">
      <c r="B55" s="201" t="s">
        <v>32</v>
      </c>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202"/>
    </row>
    <row r="56" spans="2:56" ht="146.25" customHeight="1" x14ac:dyDescent="0.25">
      <c r="B56" s="209" t="s">
        <v>148</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1"/>
      <c r="BB56" s="47"/>
      <c r="BC56" s="48"/>
      <c r="BD56" s="49"/>
    </row>
    <row r="57" spans="2:56" ht="3.75" customHeight="1" x14ac:dyDescent="0.25">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1"/>
      <c r="BB57" s="50"/>
      <c r="BD57" s="49"/>
    </row>
    <row r="58" spans="2:56" ht="58.5" customHeight="1" x14ac:dyDescent="0.25">
      <c r="B58" s="198" t="s">
        <v>149</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3"/>
      <c r="BD58" s="51"/>
    </row>
    <row r="59" spans="2:56" ht="112.5" customHeight="1" thickBot="1" x14ac:dyDescent="0.3">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6"/>
    </row>
    <row r="60" spans="2:56" ht="6" customHeight="1" thickBot="1" x14ac:dyDescent="0.3"/>
    <row r="61" spans="2:56" ht="46.7" customHeight="1" x14ac:dyDescent="0.25">
      <c r="B61" s="217" t="s">
        <v>137</v>
      </c>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9" t="s">
        <v>141</v>
      </c>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20"/>
    </row>
    <row r="62" spans="2:56" ht="23.85" customHeight="1" x14ac:dyDescent="0.25">
      <c r="B62" s="201" t="s">
        <v>139</v>
      </c>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202"/>
    </row>
    <row r="63" spans="2:56" ht="57" customHeight="1" x14ac:dyDescent="0.25">
      <c r="B63" s="198" t="s">
        <v>142</v>
      </c>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200"/>
    </row>
    <row r="64" spans="2:56" ht="20.100000000000001" customHeight="1" x14ac:dyDescent="0.25">
      <c r="B64" s="201" t="s">
        <v>143</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202"/>
    </row>
    <row r="65" spans="2:54" ht="161.25" customHeight="1" x14ac:dyDescent="0.25">
      <c r="B65" s="203" t="s">
        <v>150</v>
      </c>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5"/>
      <c r="BB65" s="45"/>
    </row>
    <row r="66" spans="2:54" ht="24.2" customHeight="1" x14ac:dyDescent="0.25">
      <c r="B66" s="201" t="s">
        <v>33</v>
      </c>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202"/>
    </row>
    <row r="67" spans="2:54" ht="67.5" customHeight="1" thickBot="1" x14ac:dyDescent="0.3">
      <c r="B67" s="206" t="s">
        <v>147</v>
      </c>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8"/>
    </row>
    <row r="68" spans="2:54" ht="6.75" customHeight="1" x14ac:dyDescent="0.25"/>
    <row r="69" spans="2:54" ht="6.75" customHeight="1" x14ac:dyDescent="0.25"/>
    <row r="70" spans="2:54" ht="6.75" customHeight="1" x14ac:dyDescent="0.25"/>
    <row r="71" spans="2:54" ht="18" customHeight="1" x14ac:dyDescent="0.25">
      <c r="C71" s="193" t="s">
        <v>144</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row>
    <row r="72" spans="2:54" ht="1.9" customHeight="1" thickBot="1" x14ac:dyDescent="0.3"/>
    <row r="73" spans="2:54" ht="141.6" customHeight="1" thickBot="1" x14ac:dyDescent="0.3">
      <c r="E73" s="195" t="s">
        <v>145</v>
      </c>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7"/>
    </row>
    <row r="74" spans="2:54" ht="0" hidden="1" customHeight="1" x14ac:dyDescent="0.25"/>
    <row r="75" spans="2:54" ht="30.95" customHeight="1" x14ac:dyDescent="0.25"/>
    <row r="76" spans="2:54" ht="14.45" customHeight="1" x14ac:dyDescent="0.25">
      <c r="AH76" s="192" t="s">
        <v>152</v>
      </c>
      <c r="AI76" s="192"/>
      <c r="AJ76" s="192"/>
      <c r="AK76" s="192"/>
      <c r="AL76" s="192"/>
      <c r="AM76" s="192"/>
      <c r="AN76" s="192"/>
    </row>
    <row r="77" spans="2:54" ht="17.100000000000001" customHeight="1" x14ac:dyDescent="0.25">
      <c r="AH77" s="100" t="s">
        <v>151</v>
      </c>
      <c r="AI77" s="100"/>
      <c r="AJ77" s="100"/>
      <c r="AK77" s="100"/>
      <c r="AL77" s="100"/>
      <c r="AM77" s="100"/>
      <c r="AN77" s="100"/>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82"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2025</vt:lpstr>
      <vt:lpstr>Consolidado 2022</vt:lpstr>
      <vt:lpstr>'Consolidado 2022'!Área_de_impresión</vt:lpstr>
      <vt:lpstr>'Programación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Wilton Lopez</cp:lastModifiedBy>
  <cp:lastPrinted>2025-04-14T13:47:59Z</cp:lastPrinted>
  <dcterms:created xsi:type="dcterms:W3CDTF">2021-03-22T15:50:10Z</dcterms:created>
  <dcterms:modified xsi:type="dcterms:W3CDTF">2025-07-18T16:13:53Z</dcterms:modified>
</cp:coreProperties>
</file>