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02 OPTI FEBRERO 2025\"/>
    </mc:Choice>
  </mc:AlternateContent>
  <bookViews>
    <workbookView xWindow="0" yWindow="0" windowWidth="28800" windowHeight="11280"/>
  </bookViews>
  <sheets>
    <sheet name="Rel Ingresos y Egresos" sheetId="1" r:id="rId1"/>
  </sheets>
  <definedNames>
    <definedName name="_xlnm.Print_Area" localSheetId="0">'Rel Ingresos y Egresos'!$A$1:$F$194</definedName>
    <definedName name="_xlnm.Print_Titles" localSheetId="0">'Rel Ingresos y Egresos'!$1:$11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4" i="1" l="1"/>
  <c r="F153" i="1" s="1"/>
  <c r="F136" i="1"/>
  <c r="F180" i="1" l="1"/>
  <c r="F175" i="1"/>
  <c r="F157" i="1"/>
  <c r="F127" i="1"/>
  <c r="F111" i="1"/>
  <c r="F104" i="1"/>
  <c r="F100" i="1"/>
  <c r="F97" i="1"/>
  <c r="F92" i="1"/>
  <c r="F74" i="1"/>
  <c r="F65" i="1"/>
  <c r="F61" i="1"/>
  <c r="F56" i="1"/>
  <c r="F52" i="1"/>
  <c r="F45" i="1"/>
  <c r="F39" i="1"/>
  <c r="F34" i="1"/>
  <c r="F24" i="1"/>
  <c r="F14" i="1"/>
  <c r="F172" i="1" l="1"/>
  <c r="F32" i="1" l="1"/>
  <c r="F50" i="1"/>
  <c r="F13" i="1" l="1"/>
  <c r="F178" i="1" l="1"/>
  <c r="F170" i="1"/>
  <c r="F168" i="1"/>
  <c r="F164" i="1"/>
  <c r="F114" i="1"/>
  <c r="F109" i="1"/>
  <c r="F156" i="1" l="1"/>
  <c r="F96" i="1"/>
  <c r="F38" i="1"/>
  <c r="F12" i="1" l="1"/>
  <c r="F182" i="1" s="1"/>
</calcChain>
</file>

<file path=xl/sharedStrings.xml><?xml version="1.0" encoding="utf-8"?>
<sst xmlns="http://schemas.openxmlformats.org/spreadsheetml/2006/main" count="322" uniqueCount="306">
  <si>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</si>
  <si>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</si>
  <si>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</si>
  <si>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</si>
  <si>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</si>
  <si>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 xml:space="preserve">Gasto devengado </t>
  </si>
  <si>
    <t>2 - GASTOS</t>
  </si>
  <si>
    <t xml:space="preserve"> 2.1 - REMUNERACIONES Y CONTRIBUCIONES</t>
  </si>
  <si>
    <t xml:space="preserve">            2.1.1 REMUNERACIONES</t>
  </si>
  <si>
    <t>2.1.1.1.01</t>
  </si>
  <si>
    <t>Sueldos fijos</t>
  </si>
  <si>
    <t>2.1.1.2.05</t>
  </si>
  <si>
    <t>Periodo probatorioo de ingreso a carrera</t>
  </si>
  <si>
    <t>2.1.1.2.08</t>
  </si>
  <si>
    <t>Personal de carácter temporal</t>
  </si>
  <si>
    <t>2.1.1.2.11</t>
  </si>
  <si>
    <t>Sueldo Interinato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</si>
  <si>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</si>
  <si>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</si>
  <si>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</si>
  <si>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</si>
  <si>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</si>
  <si>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</si>
  <si>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2.1.1.5.04</t>
  </si>
  <si>
    <t>Proporción de vacaciones no disfrutadas</t>
  </si>
  <si>
    <t xml:space="preserve">    2.1.2   SOBRESUELDOS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</si>
  <si>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</si>
  <si>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</si>
  <si>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</si>
  <si>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</si>
  <si>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</si>
  <si>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</si>
  <si>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</si>
  <si>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</si>
  <si>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</si>
  <si>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</si>
  <si>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2.1.2.2.15</t>
  </si>
  <si>
    <t>Compensación extraordinaria anual</t>
  </si>
  <si>
    <t>2.1.4 - GRATIFICACIONES Y BONIFICACIONES</t>
  </si>
  <si>
    <t>2.1.4.2.01</t>
  </si>
  <si>
    <t xml:space="preserve">Bono Escolar </t>
  </si>
  <si>
    <t>2.1.5 - CONTRIBUCIONES A LA SEGURIDAD SOCIAL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</si>
  <si>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</si>
  <si>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</si>
  <si>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</si>
  <si>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</si>
  <si>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</si>
  <si>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</si>
  <si>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2.2-CONTRATACIÓN DE SERVICIOS</t>
  </si>
  <si>
    <t>2.2.1 - SERVICIOS BÁSICOS</t>
  </si>
  <si>
    <t>2.2.1.2.01</t>
  </si>
  <si>
    <t>Servicios telefónico de larga distancia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</si>
  <si>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</si>
  <si>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</si>
  <si>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</si>
  <si>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</si>
  <si>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</si>
  <si>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</si>
  <si>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</si>
  <si>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</si>
  <si>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2.2.2 - PUBLICIDAD, IMPRESIÓN Y ENCUADERNACIÓN</t>
  </si>
  <si>
    <t>2.2.2.1.01</t>
  </si>
  <si>
    <t>Publicidad y propaganda</t>
  </si>
  <si>
    <t>2.2.2.2.01</t>
  </si>
  <si>
    <t>Impresión y encuadernación</t>
  </si>
  <si>
    <t>2.2.3 - VIÁTICOS</t>
  </si>
  <si>
    <t>2.2.3.1.01</t>
  </si>
  <si>
    <t>Viáticos dentro del país</t>
  </si>
  <si>
    <t>2.2.4 - TRANSPORTE Y ALMACENAJE</t>
  </si>
  <si>
    <t>2.2.4.1.01</t>
  </si>
  <si>
    <t>Pasajes y gastos de transporte</t>
  </si>
  <si>
    <t>2.2.4.2.01</t>
  </si>
  <si>
    <t>Fletes</t>
  </si>
  <si>
    <t>2.2.4.4.01</t>
  </si>
  <si>
    <t>Peaje</t>
  </si>
  <si>
    <t>2.2.5 - ALQUILERES Y RENTAS</t>
  </si>
  <si>
    <t>2.2.5.1.01</t>
  </si>
  <si>
    <t>Alquileres y rentas de edificaciones y locales</t>
  </si>
  <si>
    <t>2.2.5.8.01</t>
  </si>
  <si>
    <t>Otros alquileres</t>
  </si>
  <si>
    <t>2.2.5.9.01</t>
  </si>
  <si>
    <t xml:space="preserve"> Licencias Informáticas</t>
  </si>
  <si>
    <t xml:space="preserve">2.2.6 - SEGUROS </t>
  </si>
  <si>
    <t>2.2.6.2.01</t>
  </si>
  <si>
    <t>Seguro de bienes muebles</t>
  </si>
  <si>
    <t>2.2.6.3.01</t>
  </si>
  <si>
    <t>Seguros de personas</t>
  </si>
  <si>
    <t>2.2.7 - SERVICIOS DE CONSERVACIÓN, REPARACIONES MENORES E INSTALACIONES TEMPORALES</t>
  </si>
  <si>
    <t>2.2.7.1.01</t>
  </si>
  <si>
    <t>Reparaciones y mantenimientos menores en edificaciones</t>
  </si>
  <si>
    <t>2.2.7.1.02</t>
  </si>
  <si>
    <t>Servicios especiales de mantenimiento y reparación</t>
  </si>
  <si>
    <t>2.2.7.1.07</t>
  </si>
  <si>
    <t>Mantenimiento, reparación y servicios de pintura, derivados con fines de higiene y embellecimiento</t>
  </si>
  <si>
    <t>2.2.7.2.01</t>
  </si>
  <si>
    <t>Mantenimiento y reparación de muebles y equipos de oficina</t>
  </si>
  <si>
    <t>2.2.7.2.02</t>
  </si>
  <si>
    <t>Mantenimiento y reparación de equipo para computación</t>
  </si>
  <si>
    <t>2.2.7.2.06</t>
  </si>
  <si>
    <t>Mantenimiento y reparación de equipos de transporte, tracción y elevación</t>
  </si>
  <si>
    <t>2.2.7.2.07</t>
  </si>
  <si>
    <t>Mantenimientos de planta electrica.</t>
  </si>
  <si>
    <t>2.2.7.2.08</t>
  </si>
  <si>
    <t>Servicios de mantenimiento, reparación, desmonte e instalación</t>
  </si>
  <si>
    <t>2.2.8 - OTROS SERVICIOS NO INCLUIDOS EN CONCEPTOS ANTERIORES</t>
  </si>
  <si>
    <t>2.2.8.2.01</t>
  </si>
  <si>
    <t>Comisiones y gastos bancarios</t>
  </si>
  <si>
    <t>2.2.8.3.01</t>
  </si>
  <si>
    <t>Servicios sanitarios médicos y veterinarios</t>
  </si>
  <si>
    <t>2.2.8.5.01</t>
  </si>
  <si>
    <t>Fumigación</t>
  </si>
  <si>
    <t>2.2.8.5.02</t>
  </si>
  <si>
    <t>Lavandería</t>
  </si>
  <si>
    <t>2.2.8.5.03</t>
  </si>
  <si>
    <t>Limpieza e higiene</t>
  </si>
  <si>
    <t>2.2.8.6.01</t>
  </si>
  <si>
    <t>Eventos generales</t>
  </si>
  <si>
    <t>2.2.8.6.02</t>
  </si>
  <si>
    <t>Festividades</t>
  </si>
  <si>
    <t>2.2.8.6.03</t>
  </si>
  <si>
    <t>Actuaciones deportivas</t>
  </si>
  <si>
    <t>2.2.8.6.04</t>
  </si>
  <si>
    <t>Actuaciones artísticas</t>
  </si>
  <si>
    <t>2.2.8.7.01</t>
  </si>
  <si>
    <t>Servicios técnicos profesional</t>
  </si>
  <si>
    <t>2.2.8.7.02</t>
  </si>
  <si>
    <t>Servicios jurídicos</t>
  </si>
  <si>
    <t>2.2.8.7.03</t>
  </si>
  <si>
    <t>Servicios de contabilidad y auditoría</t>
  </si>
  <si>
    <t>2.2.8.7.04</t>
  </si>
  <si>
    <t>Servicios de capacitación</t>
  </si>
  <si>
    <t>2.2.8.7.06</t>
  </si>
  <si>
    <t>Otros servicios técnicos profesionales</t>
  </si>
  <si>
    <t>2.2.8.8.01</t>
  </si>
  <si>
    <t>Impuestos</t>
  </si>
  <si>
    <t>2.2.9 - OTRAS CONTRATACIONES DE SERVICIOS</t>
  </si>
  <si>
    <t>2.2.9.2.01</t>
  </si>
  <si>
    <t>Servicios de alimentación</t>
  </si>
  <si>
    <t>2.2.9.2.03</t>
  </si>
  <si>
    <t xml:space="preserve"> Servicios de catering</t>
  </si>
  <si>
    <t>2.3 - MATERIALES Y SUMINISTROS</t>
  </si>
  <si>
    <t>2.3.1 - ALIMENTOS Y PRODUCTOS AGROFORESTALES</t>
  </si>
  <si>
    <t>2.3.1.1.01</t>
  </si>
  <si>
    <t>Alimentos y bebidas para personas</t>
  </si>
  <si>
    <t>2.3.1.3.03</t>
  </si>
  <si>
    <t>Productos forestales</t>
  </si>
  <si>
    <t>2.3.2 - TEXTILES Y VESTUARIOS</t>
  </si>
  <si>
    <t>2.3.2.1.01</t>
  </si>
  <si>
    <t>Hilados, fibras y telas</t>
  </si>
  <si>
    <t>2.3.2.2.01</t>
  </si>
  <si>
    <t>Acabados textiles</t>
  </si>
  <si>
    <t>2.3.2.3.01</t>
  </si>
  <si>
    <t>Prendas y accesorios de vestir</t>
  </si>
  <si>
    <t>2.3.3 - PRODUCTOS DE PAPEL, CARTÓN E IMPRESOS</t>
  </si>
  <si>
    <t>2.3.3.1.01</t>
  </si>
  <si>
    <t>Papel de escritorio</t>
  </si>
  <si>
    <t>2.3.3.2.01</t>
  </si>
  <si>
    <t>Productos de papel y cartón</t>
  </si>
  <si>
    <t>2.3.3.3.01</t>
  </si>
  <si>
    <t>Productos de artes gráficas</t>
  </si>
  <si>
    <t>2.3.4 - PRODUCTOS FARMACÉUTICOS</t>
  </si>
  <si>
    <t>2.3.4.1.01</t>
  </si>
  <si>
    <t>Productos medicinales para uso humano</t>
  </si>
  <si>
    <t>2.3.5 - PRODUCTOS DE CUERO, CAUCHO Y PLÁSTICO</t>
  </si>
  <si>
    <t>2.3.5.3.01</t>
  </si>
  <si>
    <t>Llantas y neumáticos</t>
  </si>
  <si>
    <t>2.3.5.5.01</t>
  </si>
  <si>
    <t>Artículos de plástico</t>
  </si>
  <si>
    <t>2.3.6 -PRODUCTOS DE MINERALES, METÁLICOS Y NO METÁLICOS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</si>
  <si>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</si>
  <si>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</si>
  <si>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</si>
  <si>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</si>
  <si>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</si>
  <si>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</si>
  <si>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</si>
  <si>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</si>
  <si>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</si>
  <si>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</si>
  <si>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2.3.6.2.03</t>
  </si>
  <si>
    <t>Productos de porcelana</t>
  </si>
  <si>
    <t>2.3.6.3.04</t>
  </si>
  <si>
    <t>Herramientas menores</t>
  </si>
  <si>
    <t>2.3.6.3.06</t>
  </si>
  <si>
    <t>Accesorios de metal</t>
  </si>
  <si>
    <t>2.3.6.4.04</t>
  </si>
  <si>
    <t>Piedra, arcilla y arena</t>
  </si>
  <si>
    <t>2.3.6.4.06</t>
  </si>
  <si>
    <t>Productos abrasivos</t>
  </si>
  <si>
    <t>2.3.6.4.07</t>
  </si>
  <si>
    <t>Otros minerales</t>
  </si>
  <si>
    <t>2.3.6.9.01</t>
  </si>
  <si>
    <t>Otros productos no metálicos</t>
  </si>
  <si>
    <t>2.3.7 - COMBUSTIBLES, LUBRICANTES, PRODUCTOS QUÍMICOS Y CONEXOS</t>
  </si>
  <si>
    <t>2.3.7.1.01</t>
  </si>
  <si>
    <t>Gasolina</t>
  </si>
  <si>
    <t>2.3.7.1.02</t>
  </si>
  <si>
    <t>Gasoil</t>
  </si>
  <si>
    <t>2.3.7.1.05</t>
  </si>
  <si>
    <t>Aceites y grasas</t>
  </si>
  <si>
    <t>2.3.7.1.06</t>
  </si>
  <si>
    <t>Lubricantes</t>
  </si>
  <si>
    <t>2.3.7.2.03</t>
  </si>
  <si>
    <t>Productos químicos de laboratorio y de uso personal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</si>
  <si>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</si>
  <si>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</si>
  <si>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</si>
  <si>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</si>
  <si>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</si>
  <si>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</si>
  <si>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2.3.9 - PRODUCTOS Y ÚTILES VARIOS</t>
  </si>
  <si>
    <t>2.3.9.1.01</t>
  </si>
  <si>
    <t>Útiles y materiales de limpieza e higiene</t>
  </si>
  <si>
    <t>2.3.9.1.02</t>
  </si>
  <si>
    <t>Útiles y materiales de limpieza e higiene personal</t>
  </si>
  <si>
    <t>2.3.9.2.01</t>
  </si>
  <si>
    <t>Útiles de escritorio, oficina e informática </t>
  </si>
  <si>
    <t>2.3.9.2.02</t>
  </si>
  <si>
    <t>Útiles escolares y de enseñanzas</t>
  </si>
  <si>
    <t>2.3.9.3.01</t>
  </si>
  <si>
    <t>Utiles menores médico quirurgicos y de laboratorio</t>
  </si>
  <si>
    <t>2.3.9.4.01</t>
  </si>
  <si>
    <t>Útiles destinados a actividades deportivas, culturales y recreativas</t>
  </si>
  <si>
    <t>2.3.9.5.01</t>
  </si>
  <si>
    <t>Útiles de cocina y comedor</t>
  </si>
  <si>
    <t>2.3.9.6.01</t>
  </si>
  <si>
    <t>Productos eléctricos y afines</t>
  </si>
  <si>
    <t>2.3.9.8.01</t>
  </si>
  <si>
    <t>Repuestos</t>
  </si>
  <si>
    <t>2.3.9.8.02</t>
  </si>
  <si>
    <t>2.3.9.9.01</t>
  </si>
  <si>
    <t>Productos y Utiles Varios  n.i.p</t>
  </si>
  <si>
    <t>2.3.9.9.02</t>
  </si>
  <si>
    <t>Bonos para útiles diversos</t>
  </si>
  <si>
    <t>2.3.9.9.04</t>
  </si>
  <si>
    <t>Productos y útiles de defensa y seguridad</t>
  </si>
  <si>
    <t>2.3.9.9.05</t>
  </si>
  <si>
    <t>Productos y útiles diversos</t>
  </si>
  <si>
    <t>2.6 - BIENES MUEBLES, INMUEBLES E INTANGIBLES</t>
  </si>
  <si>
    <t>2.6.1 - MOBILIARIO Y EQUIPO</t>
  </si>
  <si>
    <t>2.6.1.1.01</t>
  </si>
  <si>
    <t>Muebles, equipos de oficina y estantería</t>
  </si>
  <si>
    <t>2.6.1.2.01</t>
  </si>
  <si>
    <t>Muebles de alojamiento, excepto de oficina y estantería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</si>
  <si>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</si>
  <si>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</si>
  <si>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</si>
  <si>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</si>
  <si>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</si>
  <si>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</si>
  <si>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2.6.2 - EQUIPO E INSTRUMENTAL, CIENTÍFICO Y LABORATORIO</t>
  </si>
  <si>
    <t>2.6.2.1.01</t>
  </si>
  <si>
    <t>Equipos y Aparatos Audiovisuales</t>
  </si>
  <si>
    <t>2.6.2.3.01</t>
  </si>
  <si>
    <t>Cámaras fotográficas y de video</t>
  </si>
  <si>
    <t>2.6.3 -EQUIPO E INSTRUMENTAL, CIENTÍFICO Y LABORATORIO</t>
  </si>
  <si>
    <t>2.6.3.2.01</t>
  </si>
  <si>
    <t>Instrumental médico y de laboratorio</t>
  </si>
  <si>
    <t>2.6.4- VEHICULO Y EQUIPO DE TRANSPOTE</t>
  </si>
  <si>
    <t>2.6.4.1.01</t>
  </si>
  <si>
    <t>Automoviles y camiones</t>
  </si>
  <si>
    <t>2.6.5 - MAQUINARIA, OTROS EQUIPOS Y HERRAMIENTAS</t>
  </si>
  <si>
    <t>2.6.5.4.01</t>
  </si>
  <si>
    <t>Sistemas y equipos de aire acondicionado, calefacción y refrigeración industrial y comercial</t>
  </si>
  <si>
    <t>2.6.5.5.01</t>
  </si>
  <si>
    <t>Equipo de comunicación, telecomunicaciones y señalamiento</t>
  </si>
  <si>
    <t>2.6.6 - EQUIPOS DE DEFENSA Y SEGURIDAD</t>
  </si>
  <si>
    <t>2.6.6.2.01</t>
  </si>
  <si>
    <t>Equipos de seguridad</t>
  </si>
  <si>
    <t>2.6.8 - BIENES INTANGIBLES</t>
  </si>
  <si>
    <t>2.6.8.3.01</t>
  </si>
  <si>
    <t>Programas de informática</t>
  </si>
  <si>
    <t>2.6.9 - EDIFICIOS, ESTRUCTURAS, TIERRAS, TERRENOS Y OBJETOS DE VALOR</t>
  </si>
  <si>
    <t>2.6.9.6.01</t>
  </si>
  <si>
    <t>Accesorios para edificaciones residenciales y no residenciales</t>
  </si>
  <si>
    <t xml:space="preserve">Total General </t>
  </si>
  <si>
    <t>Encargado División Financiera</t>
  </si>
  <si>
    <t>2.1.1.2.01</t>
  </si>
  <si>
    <t>Personal igualado</t>
  </si>
  <si>
    <t>2.1.2.1.01</t>
  </si>
  <si>
    <t>Primas por antigüedad</t>
  </si>
  <si>
    <t xml:space="preserve">Preparado por </t>
  </si>
  <si>
    <t>2.2.2.1.03</t>
  </si>
  <si>
    <t>Publicaciones de avisos oficiales</t>
  </si>
  <si>
    <t>2.2.5.3.02</t>
  </si>
  <si>
    <t>Alquiler de equipo de tecnología y almacenamiento de datos</t>
  </si>
  <si>
    <t>2.2.9.1.01</t>
  </si>
  <si>
    <t>Otras contrataciones de servicios</t>
  </si>
  <si>
    <t>2.3.3.5.01</t>
  </si>
  <si>
    <t>Textos de enseñanza</t>
  </si>
  <si>
    <t>Accesorio</t>
  </si>
  <si>
    <t xml:space="preserve">              Ana Cecilia Mora</t>
  </si>
  <si>
    <t>Jesus A. Tiburcio</t>
  </si>
  <si>
    <t xml:space="preserve"> Caonabo Antonio</t>
  </si>
  <si>
    <t xml:space="preserve">         Autorizado por</t>
  </si>
  <si>
    <t>Encargado del Departamento Adm. Financ.</t>
  </si>
  <si>
    <t xml:space="preserve">   Revisado por</t>
  </si>
  <si>
    <t xml:space="preserve"> Enc. Sección de Presupuesto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</si>
  <si>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</si>
  <si>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0"/>
        <rFont val="Calibri"/>
        <family val="2"/>
      </rPr>
      <t xml:space="preserve">Presupuesto modificado: </t>
    </r>
    <r>
      <rPr>
        <b/>
        <sz val="12"/>
        <rFont val="Times New Roman"/>
        <family val="1"/>
      </rPr>
      <t xml:space="preserve"> </t>
    </r>
    <r>
      <rPr>
        <sz val="10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</si>
  <si>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</si>
  <si>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Febrero</t>
  </si>
  <si>
    <t xml:space="preserve">2.4 - TRANSFERENCIAS CORRIENTES </t>
  </si>
  <si>
    <t>2.4.7-TRANSFEENCIAS CORRIENTES AL SECTOR EXTERNO</t>
  </si>
  <si>
    <t>2.4.7.2.01</t>
  </si>
  <si>
    <t>Transfeencicas corrienes a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</si>
</sst>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0"/>
      <name val="Times New Roman"/>
      <family val="1"/>
    </font>
    <font>
      <b/>
      <i/>
      <sz val="10"/>
      <color theme="0"/>
      <name val="Times New Roman"/>
      <family val="1"/>
    </font>
    <font>
      <i/>
      <sz val="10"/>
      <name val="Times New Roman"/>
      <family val="1"/>
    </font>
    <font>
      <b/>
      <i/>
      <sz val="12"/>
      <color theme="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4" fontId="8" fillId="3" borderId="4" xfId="0" applyNumberFormat="1" applyFont="1" applyFill="1" applyBorder="1" applyAlignment="1"/>
    <xf numFmtId="4" fontId="8" fillId="3" borderId="0" xfId="0" applyNumberFormat="1" applyFont="1" applyFill="1" applyBorder="1" applyAlignment="1"/>
    <xf numFmtId="4" fontId="8" fillId="3" borderId="0" xfId="0" applyNumberFormat="1" applyFont="1" applyFill="1" applyBorder="1" applyAlignment="1">
      <alignment wrapText="1"/>
    </xf>
    <xf numFmtId="4" fontId="8" fillId="3" borderId="0" xfId="0" applyNumberFormat="1" applyFont="1" applyFill="1" applyBorder="1" applyAlignment="1">
      <alignment horizontal="center"/>
    </xf>
    <xf numFmtId="0" fontId="1" fillId="0" borderId="0" xfId="0" applyFont="1"/>
    <xf numFmtId="4" fontId="8" fillId="3" borderId="5" xfId="0" applyNumberFormat="1" applyFont="1" applyFill="1" applyBorder="1" applyAlignment="1"/>
    <xf numFmtId="4" fontId="8" fillId="3" borderId="6" xfId="0" applyNumberFormat="1" applyFont="1" applyFill="1" applyBorder="1" applyAlignment="1"/>
    <xf numFmtId="4" fontId="8" fillId="3" borderId="6" xfId="0" applyNumberFormat="1" applyFont="1" applyFill="1" applyBorder="1" applyAlignment="1">
      <alignment wrapText="1"/>
    </xf>
    <xf numFmtId="4" fontId="6" fillId="3" borderId="1" xfId="0" applyNumberFormat="1" applyFont="1" applyFill="1" applyBorder="1" applyAlignment="1"/>
    <xf numFmtId="4" fontId="6" fillId="3" borderId="2" xfId="0" applyNumberFormat="1" applyFont="1" applyFill="1" applyBorder="1" applyAlignment="1"/>
    <xf numFmtId="0" fontId="0" fillId="0" borderId="0" xfId="0" applyAlignment="1"/>
    <xf numFmtId="4" fontId="9" fillId="2" borderId="5" xfId="0" applyNumberFormat="1" applyFont="1" applyFill="1" applyBorder="1" applyAlignment="1"/>
    <xf numFmtId="4" fontId="9" fillId="2" borderId="6" xfId="0" applyNumberFormat="1" applyFont="1" applyFill="1" applyBorder="1" applyAlignment="1"/>
    <xf numFmtId="4" fontId="9" fillId="2" borderId="6" xfId="0" applyNumberFormat="1" applyFont="1" applyFill="1" applyBorder="1" applyAlignment="1">
      <alignment wrapText="1"/>
    </xf>
    <xf numFmtId="4" fontId="9" fillId="2" borderId="6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0" fillId="0" borderId="0" xfId="0" applyFont="1" applyFill="1" applyAlignment="1"/>
    <xf numFmtId="0" fontId="12" fillId="0" borderId="0" xfId="0" applyFont="1" applyFill="1" applyAlignment="1"/>
    <xf numFmtId="4" fontId="0" fillId="0" borderId="0" xfId="0" applyNumberFormat="1"/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4" fontId="6" fillId="3" borderId="12" xfId="0" applyNumberFormat="1" applyFont="1" applyFill="1" applyBorder="1" applyAlignment="1">
      <alignment horizontal="right"/>
    </xf>
    <xf numFmtId="4" fontId="7" fillId="2" borderId="12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4" fontId="6" fillId="3" borderId="14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 vertical="top" wrapText="1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3" fontId="0" fillId="0" borderId="0" xfId="1" applyFont="1"/>
    <xf numFmtId="4" fontId="0" fillId="0" borderId="0" xfId="0" applyNumberFormat="1" applyFill="1"/>
    <xf numFmtId="43" fontId="18" fillId="0" borderId="0" xfId="1" applyFont="1" applyAlignment="1">
      <alignment horizontal="right"/>
    </xf>
    <xf numFmtId="4" fontId="6" fillId="3" borderId="0" xfId="0" applyNumberFormat="1" applyFont="1" applyFill="1" applyBorder="1" applyAlignment="1">
      <alignment horizontal="left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4" fontId="8" fillId="3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"/>
    </xf>
    <xf numFmtId="4" fontId="6" fillId="3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 vertical="top"/>
    </xf>
    <xf numFmtId="0" fontId="19" fillId="0" borderId="15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0" fontId="10" fillId="0" borderId="15" xfId="0" applyFont="1" applyFill="1" applyBorder="1" applyAlignment="1">
      <alignment horizontal="left" wrapText="1"/>
    </xf>
    <xf numFmtId="0" fontId="10" fillId="0" borderId="16" xfId="0" applyFont="1" applyFill="1" applyBorder="1" applyAlignment="1">
      <alignment horizontal="left" wrapText="1"/>
    </xf>
    <xf numFmtId="0" fontId="10" fillId="0" borderId="17" xfId="0" applyFont="1" applyFill="1" applyBorder="1" applyAlignment="1">
      <alignment horizontal="left" wrapText="1"/>
    </xf>
    <xf numFmtId="0" fontId="19" fillId="0" borderId="15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7" fillId="2" borderId="4" xfId="0" applyNumberFormat="1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/>
    </xf>
    <xf numFmtId="4" fontId="6" fillId="3" borderId="2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 readingOrder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/>
    <xf numFmtId="4" fontId="6" fillId="3" borderId="0" xfId="0" applyNumberFormat="1" applyFont="1" applyFill="1" applyBorder="1" applyAlignment="1"/>
    <xf numFmtId="4" fontId="6" fillId="3" borderId="4" xfId="0" applyNumberFormat="1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171450</xdr:rowOff>
    </xdr:from>
    <xdr:ext cx="1390650" cy="110490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314325" y="171450"/>
          <a:ext cx="1390650" cy="1104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5</xdr:col>
      <xdr:colOff>114301</xdr:colOff>
      <xdr:row>1</xdr:row>
      <xdr:rowOff>161925</xdr:rowOff>
    </xdr:from>
    <xdr:ext cx="1619252" cy="914400"/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6" y="352425"/>
          <a:ext cx="1619252" cy="9144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194"/>
  <sheetViews>
    <sheetView tabSelected="1" zoomScaleNormal="100" workbookViewId="0">
      <selection sqref="A1:F194"/>
    </sheetView>
  </sheetViews>
  <sheetFormatPr baseColWidth="10" defaultRowHeight="15" x14ac:dyDescent="0.25"/>
  <cols>
    <col min="1" max="1" width="7.7109375" style="11" customWidth="1"/>
    <col min="2" max="2" width="7.28515625" style="11" customWidth="1"/>
    <col min="3" max="3" width="13.5703125" style="11" customWidth="1"/>
    <col min="4" max="4" width="11.7109375" style="11" customWidth="1"/>
    <col min="5" max="5" width="60.85546875" style="11" customWidth="1"/>
    <col min="6" max="6" width="34.5703125" customWidth="1"/>
    <col min="7" max="8" width="20" customWidth="1"/>
  </cols>
  <sheetData>
    <row r="4" spans="1:8" ht="27" x14ac:dyDescent="0.35">
      <c r="A4" s="62" t="s">
        <v>0</v>
      </c>
      <c r="B4" s="62"/>
      <c r="C4" s="62"/>
      <c r="D4" s="62"/>
      <c r="E4" s="62"/>
      <c r="F4" s="62"/>
    </row>
    <row r="5" spans="1:8" ht="21" customHeight="1" x14ac:dyDescent="0.25">
      <c r="A5" s="63" t="s">
        <v>1</v>
      </c>
      <c r="B5" s="63"/>
      <c r="C5" s="63"/>
      <c r="D5" s="63"/>
      <c r="E5" s="63"/>
      <c r="F5" s="63"/>
    </row>
    <row r="6" spans="1:8" ht="15.75" x14ac:dyDescent="0.25">
      <c r="A6" s="64">
        <v>2025</v>
      </c>
      <c r="B6" s="64"/>
      <c r="C6" s="64"/>
      <c r="D6" s="64"/>
      <c r="E6" s="64"/>
      <c r="F6" s="64"/>
    </row>
    <row r="7" spans="1:8" ht="15.75" customHeight="1" x14ac:dyDescent="0.25">
      <c r="A7" s="65" t="s">
        <v>2</v>
      </c>
      <c r="B7" s="65"/>
      <c r="C7" s="65"/>
      <c r="D7" s="65"/>
      <c r="E7" s="65"/>
      <c r="F7" s="65"/>
    </row>
    <row r="8" spans="1:8" ht="15.75" x14ac:dyDescent="0.25">
      <c r="A8" s="65" t="s">
        <v>3</v>
      </c>
      <c r="B8" s="65"/>
      <c r="C8" s="65"/>
      <c r="D8" s="65"/>
      <c r="E8" s="65"/>
      <c r="F8" s="65"/>
    </row>
    <row r="10" spans="1:8" ht="15.75" x14ac:dyDescent="0.25">
      <c r="A10" s="66" t="s">
        <v>4</v>
      </c>
      <c r="B10" s="67"/>
      <c r="C10" s="67"/>
      <c r="D10" s="67"/>
      <c r="E10" s="68"/>
      <c r="F10" s="22" t="s">
        <v>5</v>
      </c>
    </row>
    <row r="11" spans="1:8" ht="15.75" x14ac:dyDescent="0.25">
      <c r="A11" s="69"/>
      <c r="B11" s="70"/>
      <c r="C11" s="70"/>
      <c r="D11" s="70"/>
      <c r="E11" s="71"/>
      <c r="F11" s="23" t="s">
        <v>301</v>
      </c>
    </row>
    <row r="12" spans="1:8" x14ac:dyDescent="0.25">
      <c r="A12" s="72" t="s">
        <v>6</v>
      </c>
      <c r="B12" s="73"/>
      <c r="C12" s="73"/>
      <c r="D12" s="73"/>
      <c r="E12" s="73"/>
      <c r="F12" s="24">
        <f>+F13+F38+F96+F153+F156</f>
        <v>36510423.140000008</v>
      </c>
      <c r="G12" s="36"/>
      <c r="H12" s="37"/>
    </row>
    <row r="13" spans="1:8" x14ac:dyDescent="0.25">
      <c r="A13" s="59" t="s">
        <v>7</v>
      </c>
      <c r="B13" s="60"/>
      <c r="C13" s="60"/>
      <c r="D13" s="60"/>
      <c r="E13" s="60"/>
      <c r="F13" s="25">
        <f>+F14+F24+F32+F34</f>
        <v>28860863.259999998</v>
      </c>
      <c r="G13" s="19"/>
    </row>
    <row r="14" spans="1:8" x14ac:dyDescent="0.25">
      <c r="A14" s="74" t="s">
        <v>8</v>
      </c>
      <c r="B14" s="47"/>
      <c r="C14" s="47"/>
      <c r="D14" s="47"/>
      <c r="E14" s="47"/>
      <c r="F14" s="24">
        <f>+F15+F16+F17+F18+F19+F20+F21+F22+F23</f>
        <v>24432750</v>
      </c>
    </row>
    <row r="15" spans="1:8" x14ac:dyDescent="0.25">
      <c r="A15" s="1"/>
      <c r="B15" s="2"/>
      <c r="C15" s="2"/>
      <c r="D15" s="2" t="s">
        <v>9</v>
      </c>
      <c r="E15" s="3" t="s">
        <v>10</v>
      </c>
      <c r="F15" s="26">
        <v>0</v>
      </c>
    </row>
    <row r="16" spans="1:8" x14ac:dyDescent="0.25">
      <c r="A16" s="1"/>
      <c r="B16" s="2"/>
      <c r="C16" s="2"/>
      <c r="D16" s="2" t="s">
        <v>277</v>
      </c>
      <c r="E16" s="3" t="s">
        <v>278</v>
      </c>
      <c r="F16" s="26">
        <v>13161750</v>
      </c>
    </row>
    <row r="17" spans="1:6" x14ac:dyDescent="0.25">
      <c r="A17" s="1"/>
      <c r="B17" s="2"/>
      <c r="C17" s="2"/>
      <c r="D17" s="2" t="s">
        <v>11</v>
      </c>
      <c r="E17" s="3" t="s">
        <v>12</v>
      </c>
      <c r="F17" s="26">
        <v>415000</v>
      </c>
    </row>
    <row r="18" spans="1:6" x14ac:dyDescent="0.25">
      <c r="A18" s="1"/>
      <c r="B18" s="2"/>
      <c r="C18" s="2"/>
      <c r="D18" s="2" t="s">
        <v>13</v>
      </c>
      <c r="E18" s="3" t="s">
        <v>14</v>
      </c>
      <c r="F18" s="26">
        <v>10655000</v>
      </c>
    </row>
    <row r="19" spans="1:6" x14ac:dyDescent="0.25">
      <c r="A19" s="1"/>
      <c r="B19" s="2"/>
      <c r="C19" s="2"/>
      <c r="D19" s="2" t="s">
        <v>15</v>
      </c>
      <c r="E19" s="3" t="s">
        <v>16</v>
      </c>
      <c r="F19" s="26">
        <v>201000</v>
      </c>
    </row>
    <row r="20" spans="1:6" x14ac:dyDescent="0.25">
      <c r="A20" s="1"/>
      <c r="B20" s="2"/>
      <c r="C20" s="2"/>
      <c r="D20" s="2" t="s">
        <v>17</v>
      </c>
      <c r="E20" s="3" t="s">
        <v>18</v>
      </c>
      <c r="F20" s="26">
        <v>0</v>
      </c>
    </row>
    <row r="21" spans="1:6" x14ac:dyDescent="0.25">
      <c r="A21" s="1"/>
      <c r="B21" s="2"/>
      <c r="C21" s="2"/>
      <c r="D21" s="2" t="s">
        <v>19</v>
      </c>
      <c r="E21" s="3" t="s">
        <v>20</v>
      </c>
      <c r="F21" s="26">
        <v>0</v>
      </c>
    </row>
    <row r="22" spans="1:6" x14ac:dyDescent="0.25">
      <c r="A22" s="1"/>
      <c r="B22" s="2"/>
      <c r="C22" s="2"/>
      <c r="D22" s="2" t="s">
        <v>21</v>
      </c>
      <c r="E22" s="3" t="s">
        <v>22</v>
      </c>
      <c r="F22" s="26">
        <v>0</v>
      </c>
    </row>
    <row r="23" spans="1:6" x14ac:dyDescent="0.25">
      <c r="A23" s="1"/>
      <c r="B23" s="2"/>
      <c r="C23" s="2"/>
      <c r="D23" s="2" t="s">
        <v>23</v>
      </c>
      <c r="E23" s="3" t="s">
        <v>24</v>
      </c>
      <c r="F23" s="26">
        <v>0</v>
      </c>
    </row>
    <row r="24" spans="1:6" x14ac:dyDescent="0.25">
      <c r="A24" s="20"/>
      <c r="B24" s="21"/>
      <c r="C24" s="47" t="s">
        <v>25</v>
      </c>
      <c r="D24" s="47"/>
      <c r="E24" s="47"/>
      <c r="F24" s="24">
        <f>+F26+F25+F27+F28+F29+F30+F31</f>
        <v>731000</v>
      </c>
    </row>
    <row r="25" spans="1:6" x14ac:dyDescent="0.25">
      <c r="A25" s="34"/>
      <c r="B25" s="35"/>
      <c r="C25" s="33"/>
      <c r="D25" s="2" t="s">
        <v>279</v>
      </c>
      <c r="E25" s="3" t="s">
        <v>280</v>
      </c>
      <c r="F25" s="26">
        <v>0</v>
      </c>
    </row>
    <row r="26" spans="1:6" x14ac:dyDescent="0.25">
      <c r="A26" s="1"/>
      <c r="B26" s="2"/>
      <c r="C26" s="2"/>
      <c r="D26" s="2" t="s">
        <v>26</v>
      </c>
      <c r="E26" s="3" t="s">
        <v>27</v>
      </c>
      <c r="F26" s="26">
        <v>514000</v>
      </c>
    </row>
    <row r="27" spans="1:6" x14ac:dyDescent="0.25">
      <c r="A27" s="1"/>
      <c r="B27" s="2"/>
      <c r="C27" s="2"/>
      <c r="D27" s="2" t="s">
        <v>28</v>
      </c>
      <c r="E27" s="3" t="s">
        <v>29</v>
      </c>
      <c r="F27" s="26">
        <v>217000</v>
      </c>
    </row>
    <row r="28" spans="1:6" x14ac:dyDescent="0.25">
      <c r="A28" s="1"/>
      <c r="B28" s="2"/>
      <c r="C28" s="2"/>
      <c r="D28" s="2" t="s">
        <v>30</v>
      </c>
      <c r="E28" s="3" t="s">
        <v>31</v>
      </c>
      <c r="F28" s="26">
        <v>0</v>
      </c>
    </row>
    <row r="29" spans="1:6" x14ac:dyDescent="0.25">
      <c r="A29" s="1"/>
      <c r="B29" s="2"/>
      <c r="C29" s="2"/>
      <c r="D29" s="2" t="s">
        <v>32</v>
      </c>
      <c r="E29" s="3" t="s">
        <v>33</v>
      </c>
      <c r="F29" s="26">
        <v>0</v>
      </c>
    </row>
    <row r="30" spans="1:6" x14ac:dyDescent="0.25">
      <c r="A30" s="1"/>
      <c r="B30" s="2"/>
      <c r="C30" s="2"/>
      <c r="D30" s="2" t="s">
        <v>34</v>
      </c>
      <c r="E30" s="3" t="s">
        <v>35</v>
      </c>
      <c r="F30" s="26">
        <v>0</v>
      </c>
    </row>
    <row r="31" spans="1:6" x14ac:dyDescent="0.25">
      <c r="A31" s="1"/>
      <c r="B31" s="2"/>
      <c r="C31" s="2"/>
      <c r="D31" s="2" t="s">
        <v>36</v>
      </c>
      <c r="E31" s="3" t="s">
        <v>37</v>
      </c>
      <c r="F31" s="26">
        <v>0</v>
      </c>
    </row>
    <row r="32" spans="1:6" x14ac:dyDescent="0.25">
      <c r="A32" s="20"/>
      <c r="B32" s="21"/>
      <c r="C32" s="47" t="s">
        <v>38</v>
      </c>
      <c r="D32" s="47"/>
      <c r="E32" s="47"/>
      <c r="F32" s="24">
        <f>+F33</f>
        <v>0</v>
      </c>
    </row>
    <row r="33" spans="1:6" x14ac:dyDescent="0.25">
      <c r="A33" s="1"/>
      <c r="B33" s="2"/>
      <c r="C33" s="2"/>
      <c r="D33" s="2" t="s">
        <v>39</v>
      </c>
      <c r="E33" s="2" t="s">
        <v>40</v>
      </c>
      <c r="F33" s="26">
        <v>0</v>
      </c>
    </row>
    <row r="34" spans="1:6" x14ac:dyDescent="0.25">
      <c r="A34" s="1"/>
      <c r="B34" s="2"/>
      <c r="C34" s="47" t="s">
        <v>41</v>
      </c>
      <c r="D34" s="47"/>
      <c r="E34" s="47"/>
      <c r="F34" s="24">
        <f>+F35+F36+F37</f>
        <v>3697113.26</v>
      </c>
    </row>
    <row r="35" spans="1:6" x14ac:dyDescent="0.25">
      <c r="A35" s="1"/>
      <c r="B35" s="2"/>
      <c r="C35" s="2"/>
      <c r="D35" s="2" t="s">
        <v>42</v>
      </c>
      <c r="E35" s="3" t="s">
        <v>43</v>
      </c>
      <c r="F35" s="26">
        <v>1724732.9</v>
      </c>
    </row>
    <row r="36" spans="1:6" x14ac:dyDescent="0.25">
      <c r="A36" s="1"/>
      <c r="B36" s="2"/>
      <c r="C36" s="2"/>
      <c r="D36" s="2" t="s">
        <v>44</v>
      </c>
      <c r="E36" s="3" t="s">
        <v>45</v>
      </c>
      <c r="F36" s="26">
        <v>1734725.25</v>
      </c>
    </row>
    <row r="37" spans="1:6" x14ac:dyDescent="0.25">
      <c r="A37" s="1"/>
      <c r="B37" s="2"/>
      <c r="C37" s="2"/>
      <c r="D37" s="2" t="s">
        <v>46</v>
      </c>
      <c r="E37" s="3" t="s">
        <v>47</v>
      </c>
      <c r="F37" s="26">
        <v>237655.11</v>
      </c>
    </row>
    <row r="38" spans="1:6" x14ac:dyDescent="0.25">
      <c r="A38" s="59" t="s">
        <v>48</v>
      </c>
      <c r="B38" s="60"/>
      <c r="C38" s="60"/>
      <c r="D38" s="60"/>
      <c r="E38" s="60"/>
      <c r="F38" s="25">
        <f>+F39+F45+F50+F52+F56+F61+F65+F74+F92</f>
        <v>4829501.24</v>
      </c>
    </row>
    <row r="39" spans="1:6" x14ac:dyDescent="0.25">
      <c r="A39" s="20"/>
      <c r="B39" s="21"/>
      <c r="C39" s="47" t="s">
        <v>49</v>
      </c>
      <c r="D39" s="47"/>
      <c r="E39" s="47"/>
      <c r="F39" s="24">
        <f>+F40+F41+F42+F43+F44</f>
        <v>112801.78</v>
      </c>
    </row>
    <row r="40" spans="1:6" x14ac:dyDescent="0.25">
      <c r="A40" s="1"/>
      <c r="B40" s="2"/>
      <c r="C40" s="4"/>
      <c r="D40" s="2" t="s">
        <v>50</v>
      </c>
      <c r="E40" s="3" t="s">
        <v>51</v>
      </c>
      <c r="F40" s="26">
        <v>0</v>
      </c>
    </row>
    <row r="41" spans="1:6" x14ac:dyDescent="0.25">
      <c r="A41" s="1"/>
      <c r="B41" s="2"/>
      <c r="C41" s="2"/>
      <c r="D41" s="2" t="s">
        <v>52</v>
      </c>
      <c r="E41" s="3" t="s">
        <v>53</v>
      </c>
      <c r="F41" s="26">
        <v>0</v>
      </c>
    </row>
    <row r="42" spans="1:6" x14ac:dyDescent="0.25">
      <c r="A42" s="1"/>
      <c r="B42" s="2"/>
      <c r="C42" s="2"/>
      <c r="D42" s="2" t="s">
        <v>54</v>
      </c>
      <c r="E42" s="3" t="s">
        <v>55</v>
      </c>
      <c r="F42" s="26">
        <v>0</v>
      </c>
    </row>
    <row r="43" spans="1:6" x14ac:dyDescent="0.25">
      <c r="A43" s="1"/>
      <c r="B43" s="2"/>
      <c r="C43" s="2"/>
      <c r="D43" s="2" t="s">
        <v>56</v>
      </c>
      <c r="E43" s="3" t="s">
        <v>57</v>
      </c>
      <c r="F43" s="26">
        <v>112801.78</v>
      </c>
    </row>
    <row r="44" spans="1:6" s="5" customFormat="1" x14ac:dyDescent="0.25">
      <c r="A44" s="1"/>
      <c r="B44" s="2"/>
      <c r="C44" s="2"/>
      <c r="D44" s="2" t="s">
        <v>58</v>
      </c>
      <c r="E44" s="3" t="s">
        <v>59</v>
      </c>
      <c r="F44" s="26">
        <v>0</v>
      </c>
    </row>
    <row r="45" spans="1:6" x14ac:dyDescent="0.25">
      <c r="A45" s="20"/>
      <c r="B45" s="21"/>
      <c r="C45" s="47" t="s">
        <v>60</v>
      </c>
      <c r="D45" s="47"/>
      <c r="E45" s="47"/>
      <c r="F45" s="24">
        <f>+F46+F47+F48+F49</f>
        <v>0</v>
      </c>
    </row>
    <row r="46" spans="1:6" x14ac:dyDescent="0.25">
      <c r="A46" s="1"/>
      <c r="B46" s="2"/>
      <c r="C46" s="2"/>
      <c r="D46" s="2" t="s">
        <v>61</v>
      </c>
      <c r="E46" s="3" t="s">
        <v>62</v>
      </c>
      <c r="F46" s="26">
        <v>0</v>
      </c>
    </row>
    <row r="47" spans="1:6" x14ac:dyDescent="0.25">
      <c r="A47" s="1"/>
      <c r="B47" s="2"/>
      <c r="C47" s="2"/>
      <c r="D47" s="2" t="s">
        <v>282</v>
      </c>
      <c r="E47" s="3" t="s">
        <v>283</v>
      </c>
      <c r="F47" s="26">
        <v>0</v>
      </c>
    </row>
    <row r="48" spans="1:6" x14ac:dyDescent="0.25">
      <c r="A48" s="1"/>
      <c r="B48" s="2"/>
      <c r="C48" s="2"/>
      <c r="D48" s="2" t="s">
        <v>63</v>
      </c>
      <c r="E48" s="3" t="s">
        <v>64</v>
      </c>
      <c r="F48" s="26">
        <v>0</v>
      </c>
    </row>
    <row r="49" spans="1:6" s="5" customFormat="1" x14ac:dyDescent="0.25">
      <c r="A49" s="1"/>
      <c r="B49" s="2"/>
      <c r="C49" s="2"/>
      <c r="D49" s="2" t="s">
        <v>63</v>
      </c>
      <c r="E49" s="3" t="s">
        <v>64</v>
      </c>
      <c r="F49" s="26">
        <v>0</v>
      </c>
    </row>
    <row r="50" spans="1:6" x14ac:dyDescent="0.25">
      <c r="A50" s="20"/>
      <c r="B50" s="21"/>
      <c r="C50" s="47" t="s">
        <v>65</v>
      </c>
      <c r="D50" s="47"/>
      <c r="E50" s="47"/>
      <c r="F50" s="24">
        <f>+F51</f>
        <v>0</v>
      </c>
    </row>
    <row r="51" spans="1:6" x14ac:dyDescent="0.25">
      <c r="A51" s="1"/>
      <c r="B51" s="2"/>
      <c r="C51" s="2"/>
      <c r="D51" s="2" t="s">
        <v>66</v>
      </c>
      <c r="E51" s="2" t="s">
        <v>67</v>
      </c>
      <c r="F51" s="26">
        <v>0</v>
      </c>
    </row>
    <row r="52" spans="1:6" x14ac:dyDescent="0.25">
      <c r="A52" s="20"/>
      <c r="B52" s="21"/>
      <c r="C52" s="47" t="s">
        <v>68</v>
      </c>
      <c r="D52" s="47"/>
      <c r="E52" s="47"/>
      <c r="F52" s="24">
        <f>+F53+F54+F55</f>
        <v>0</v>
      </c>
    </row>
    <row r="53" spans="1:6" x14ac:dyDescent="0.25">
      <c r="A53" s="1"/>
      <c r="B53" s="2"/>
      <c r="C53" s="2"/>
      <c r="D53" s="2" t="s">
        <v>69</v>
      </c>
      <c r="E53" s="3" t="s">
        <v>70</v>
      </c>
      <c r="F53" s="26">
        <v>0</v>
      </c>
    </row>
    <row r="54" spans="1:6" x14ac:dyDescent="0.25">
      <c r="A54" s="1"/>
      <c r="B54" s="2"/>
      <c r="C54" s="2"/>
      <c r="D54" s="2" t="s">
        <v>71</v>
      </c>
      <c r="E54" s="3" t="s">
        <v>72</v>
      </c>
      <c r="F54" s="26">
        <v>0</v>
      </c>
    </row>
    <row r="55" spans="1:6" x14ac:dyDescent="0.25">
      <c r="A55" s="1"/>
      <c r="B55" s="2"/>
      <c r="C55" s="2"/>
      <c r="D55" s="2" t="s">
        <v>73</v>
      </c>
      <c r="E55" s="3" t="s">
        <v>74</v>
      </c>
      <c r="F55" s="26">
        <v>0</v>
      </c>
    </row>
    <row r="56" spans="1:6" x14ac:dyDescent="0.25">
      <c r="A56" s="20"/>
      <c r="B56" s="21"/>
      <c r="C56" s="47" t="s">
        <v>75</v>
      </c>
      <c r="D56" s="47"/>
      <c r="E56" s="47"/>
      <c r="F56" s="24">
        <f>+F57+F58+F59+F60</f>
        <v>98000</v>
      </c>
    </row>
    <row r="57" spans="1:6" x14ac:dyDescent="0.25">
      <c r="A57" s="1"/>
      <c r="B57" s="2"/>
      <c r="C57" s="2"/>
      <c r="D57" s="2" t="s">
        <v>76</v>
      </c>
      <c r="E57" s="3" t="s">
        <v>77</v>
      </c>
      <c r="F57" s="26">
        <v>44000</v>
      </c>
    </row>
    <row r="58" spans="1:6" x14ac:dyDescent="0.25">
      <c r="A58" s="1"/>
      <c r="B58" s="2"/>
      <c r="C58" s="2"/>
      <c r="D58" s="2" t="s">
        <v>284</v>
      </c>
      <c r="E58" s="3" t="s">
        <v>285</v>
      </c>
      <c r="F58" s="26">
        <v>0</v>
      </c>
    </row>
    <row r="59" spans="1:6" x14ac:dyDescent="0.25">
      <c r="A59" s="1"/>
      <c r="B59" s="2"/>
      <c r="C59" s="2"/>
      <c r="D59" s="2" t="s">
        <v>78</v>
      </c>
      <c r="E59" s="3" t="s">
        <v>79</v>
      </c>
      <c r="F59" s="26">
        <v>0</v>
      </c>
    </row>
    <row r="60" spans="1:6" x14ac:dyDescent="0.25">
      <c r="A60" s="1"/>
      <c r="B60" s="2"/>
      <c r="C60" s="2"/>
      <c r="D60" s="2" t="s">
        <v>80</v>
      </c>
      <c r="E60" s="3" t="s">
        <v>81</v>
      </c>
      <c r="F60" s="26">
        <v>54000</v>
      </c>
    </row>
    <row r="61" spans="1:6" x14ac:dyDescent="0.25">
      <c r="A61" s="20"/>
      <c r="B61" s="21"/>
      <c r="C61" s="47" t="s">
        <v>82</v>
      </c>
      <c r="D61" s="47"/>
      <c r="E61" s="47"/>
      <c r="F61" s="24">
        <f>+F62+F63</f>
        <v>2574155.84</v>
      </c>
    </row>
    <row r="62" spans="1:6" x14ac:dyDescent="0.25">
      <c r="A62" s="1"/>
      <c r="B62" s="2"/>
      <c r="C62" s="2"/>
      <c r="D62" s="2" t="s">
        <v>83</v>
      </c>
      <c r="E62" s="3" t="s">
        <v>84</v>
      </c>
      <c r="F62" s="26">
        <v>2514532.77</v>
      </c>
    </row>
    <row r="63" spans="1:6" x14ac:dyDescent="0.25">
      <c r="A63" s="1"/>
      <c r="B63" s="2"/>
      <c r="C63" s="2"/>
      <c r="D63" s="2" t="s">
        <v>85</v>
      </c>
      <c r="E63" s="3" t="s">
        <v>86</v>
      </c>
      <c r="F63" s="26">
        <v>59623.07</v>
      </c>
    </row>
    <row r="64" spans="1:6" x14ac:dyDescent="0.25">
      <c r="A64" s="6"/>
      <c r="B64" s="7"/>
      <c r="C64" s="7"/>
      <c r="D64" s="7"/>
      <c r="E64" s="8"/>
      <c r="F64" s="27"/>
    </row>
    <row r="65" spans="1:6" x14ac:dyDescent="0.25">
      <c r="A65" s="9"/>
      <c r="B65" s="10"/>
      <c r="C65" s="61" t="s">
        <v>87</v>
      </c>
      <c r="D65" s="61"/>
      <c r="E65" s="61"/>
      <c r="F65" s="28">
        <f>+F66+F67+F68+F69+F70+F71+F72+F73</f>
        <v>550781.62</v>
      </c>
    </row>
    <row r="66" spans="1:6" x14ac:dyDescent="0.25">
      <c r="A66" s="1"/>
      <c r="B66" s="2"/>
      <c r="C66" s="2"/>
      <c r="D66" s="2" t="s">
        <v>88</v>
      </c>
      <c r="E66" s="3" t="s">
        <v>89</v>
      </c>
      <c r="F66" s="26">
        <v>0</v>
      </c>
    </row>
    <row r="67" spans="1:6" x14ac:dyDescent="0.25">
      <c r="A67" s="1"/>
      <c r="B67" s="2"/>
      <c r="C67" s="2"/>
      <c r="D67" s="2" t="s">
        <v>90</v>
      </c>
      <c r="E67" s="3" t="s">
        <v>91</v>
      </c>
      <c r="F67" s="26">
        <v>0</v>
      </c>
    </row>
    <row r="68" spans="1:6" ht="26.25" x14ac:dyDescent="0.25">
      <c r="A68" s="1"/>
      <c r="B68" s="2"/>
      <c r="C68" s="2"/>
      <c r="D68" s="2" t="s">
        <v>92</v>
      </c>
      <c r="E68" s="3" t="s">
        <v>93</v>
      </c>
      <c r="F68" s="26">
        <v>0</v>
      </c>
    </row>
    <row r="69" spans="1:6" x14ac:dyDescent="0.25">
      <c r="A69" s="1"/>
      <c r="B69" s="2"/>
      <c r="C69" s="2"/>
      <c r="D69" s="2" t="s">
        <v>94</v>
      </c>
      <c r="E69" s="3" t="s">
        <v>95</v>
      </c>
      <c r="F69" s="26">
        <v>0</v>
      </c>
    </row>
    <row r="70" spans="1:6" x14ac:dyDescent="0.25">
      <c r="A70" s="1"/>
      <c r="B70" s="2"/>
      <c r="C70" s="2"/>
      <c r="D70" s="2" t="s">
        <v>96</v>
      </c>
      <c r="E70" s="3" t="s">
        <v>97</v>
      </c>
      <c r="F70" s="26">
        <v>484051.34</v>
      </c>
    </row>
    <row r="71" spans="1:6" ht="26.25" x14ac:dyDescent="0.25">
      <c r="A71" s="1"/>
      <c r="B71" s="2"/>
      <c r="C71" s="2"/>
      <c r="D71" s="2" t="s">
        <v>98</v>
      </c>
      <c r="E71" s="3" t="s">
        <v>99</v>
      </c>
      <c r="F71" s="26">
        <v>31730.28</v>
      </c>
    </row>
    <row r="72" spans="1:6" x14ac:dyDescent="0.25">
      <c r="A72" s="1"/>
      <c r="B72" s="2"/>
      <c r="C72" s="2"/>
      <c r="D72" s="2" t="s">
        <v>100</v>
      </c>
      <c r="E72" s="3" t="s">
        <v>101</v>
      </c>
      <c r="F72" s="26">
        <v>35000</v>
      </c>
    </row>
    <row r="73" spans="1:6" x14ac:dyDescent="0.25">
      <c r="A73" s="1"/>
      <c r="B73" s="2"/>
      <c r="C73" s="2"/>
      <c r="D73" s="2" t="s">
        <v>102</v>
      </c>
      <c r="E73" s="3" t="s">
        <v>103</v>
      </c>
      <c r="F73" s="26">
        <v>0</v>
      </c>
    </row>
    <row r="74" spans="1:6" x14ac:dyDescent="0.25">
      <c r="A74" s="20"/>
      <c r="B74" s="21"/>
      <c r="C74" s="47" t="s">
        <v>104</v>
      </c>
      <c r="D74" s="47"/>
      <c r="E74" s="47"/>
      <c r="F74" s="24">
        <f>+F75+F76+F77+F78+F79+F80+F81+F82+F83+F86+F87+F88+F89+F91+F90+F84+F85</f>
        <v>0</v>
      </c>
    </row>
    <row r="75" spans="1:6" x14ac:dyDescent="0.25">
      <c r="A75" s="1"/>
      <c r="B75" s="2"/>
      <c r="C75" s="2"/>
      <c r="D75" s="2" t="s">
        <v>105</v>
      </c>
      <c r="E75" s="3" t="s">
        <v>106</v>
      </c>
      <c r="F75" s="26">
        <v>0</v>
      </c>
    </row>
    <row r="76" spans="1:6" x14ac:dyDescent="0.25">
      <c r="A76" s="1"/>
      <c r="B76" s="2"/>
      <c r="C76" s="2"/>
      <c r="D76" s="2" t="s">
        <v>107</v>
      </c>
      <c r="E76" s="3" t="s">
        <v>108</v>
      </c>
      <c r="F76" s="26">
        <v>0</v>
      </c>
    </row>
    <row r="77" spans="1:6" x14ac:dyDescent="0.25">
      <c r="A77" s="1"/>
      <c r="B77" s="2"/>
      <c r="C77" s="2"/>
      <c r="D77" s="2" t="s">
        <v>109</v>
      </c>
      <c r="E77" s="3" t="s">
        <v>110</v>
      </c>
      <c r="F77" s="26">
        <v>0</v>
      </c>
    </row>
    <row r="78" spans="1:6" x14ac:dyDescent="0.25">
      <c r="A78" s="1"/>
      <c r="B78" s="2"/>
      <c r="C78" s="2"/>
      <c r="D78" s="2" t="s">
        <v>111</v>
      </c>
      <c r="E78" s="3" t="s">
        <v>112</v>
      </c>
      <c r="F78" s="26">
        <v>0</v>
      </c>
    </row>
    <row r="79" spans="1:6" x14ac:dyDescent="0.25">
      <c r="A79" s="1"/>
      <c r="B79" s="2"/>
      <c r="C79" s="2"/>
      <c r="D79" s="2" t="s">
        <v>113</v>
      </c>
      <c r="E79" s="3" t="s">
        <v>114</v>
      </c>
      <c r="F79" s="26">
        <v>0</v>
      </c>
    </row>
    <row r="80" spans="1:6" x14ac:dyDescent="0.25">
      <c r="A80" s="1"/>
      <c r="B80" s="2"/>
      <c r="C80" s="2"/>
      <c r="D80" s="2" t="s">
        <v>115</v>
      </c>
      <c r="E80" s="3" t="s">
        <v>116</v>
      </c>
      <c r="F80" s="26">
        <v>0</v>
      </c>
    </row>
    <row r="81" spans="1:6" x14ac:dyDescent="0.25">
      <c r="A81" s="1"/>
      <c r="B81" s="2"/>
      <c r="C81" s="2"/>
      <c r="D81" s="2" t="s">
        <v>117</v>
      </c>
      <c r="E81" s="3" t="s">
        <v>118</v>
      </c>
      <c r="F81" s="26">
        <v>0</v>
      </c>
    </row>
    <row r="82" spans="1:6" x14ac:dyDescent="0.25">
      <c r="A82" s="1"/>
      <c r="B82" s="2"/>
      <c r="C82" s="2"/>
      <c r="D82" s="2" t="s">
        <v>119</v>
      </c>
      <c r="E82" s="3" t="s">
        <v>120</v>
      </c>
      <c r="F82" s="26">
        <v>0</v>
      </c>
    </row>
    <row r="83" spans="1:6" x14ac:dyDescent="0.25">
      <c r="A83" s="1"/>
      <c r="B83" s="2"/>
      <c r="C83" s="2"/>
      <c r="D83" s="2" t="s">
        <v>121</v>
      </c>
      <c r="E83" s="3" t="s">
        <v>122</v>
      </c>
      <c r="F83" s="26">
        <v>0</v>
      </c>
    </row>
    <row r="84" spans="1:6" x14ac:dyDescent="0.25">
      <c r="A84" s="1"/>
      <c r="B84" s="2"/>
      <c r="C84" s="2"/>
      <c r="D84" s="2" t="s">
        <v>123</v>
      </c>
      <c r="E84" s="3" t="s">
        <v>124</v>
      </c>
      <c r="F84" s="26">
        <v>0</v>
      </c>
    </row>
    <row r="85" spans="1:6" x14ac:dyDescent="0.25">
      <c r="A85" s="1"/>
      <c r="B85" s="2"/>
      <c r="C85" s="2"/>
      <c r="D85" s="2" t="s">
        <v>123</v>
      </c>
      <c r="E85" s="3" t="s">
        <v>124</v>
      </c>
      <c r="F85" s="26">
        <v>0</v>
      </c>
    </row>
    <row r="86" spans="1:6" x14ac:dyDescent="0.25">
      <c r="A86" s="1"/>
      <c r="B86" s="2"/>
      <c r="C86" s="2"/>
      <c r="D86" s="2" t="s">
        <v>125</v>
      </c>
      <c r="E86" s="3" t="s">
        <v>126</v>
      </c>
      <c r="F86" s="26">
        <v>0</v>
      </c>
    </row>
    <row r="87" spans="1:6" x14ac:dyDescent="0.25">
      <c r="A87" s="1"/>
      <c r="B87" s="2"/>
      <c r="C87" s="2"/>
      <c r="D87" s="2" t="s">
        <v>127</v>
      </c>
      <c r="E87" s="3" t="s">
        <v>128</v>
      </c>
      <c r="F87" s="26">
        <v>0</v>
      </c>
    </row>
    <row r="88" spans="1:6" x14ac:dyDescent="0.25">
      <c r="A88" s="1"/>
      <c r="B88" s="2"/>
      <c r="C88" s="2"/>
      <c r="D88" s="2" t="s">
        <v>129</v>
      </c>
      <c r="E88" s="3" t="s">
        <v>130</v>
      </c>
      <c r="F88" s="26">
        <v>0</v>
      </c>
    </row>
    <row r="89" spans="1:6" x14ac:dyDescent="0.25">
      <c r="A89" s="1"/>
      <c r="B89" s="2"/>
      <c r="C89" s="2"/>
      <c r="D89" s="2" t="s">
        <v>131</v>
      </c>
      <c r="E89" s="3" t="s">
        <v>132</v>
      </c>
      <c r="F89" s="26">
        <v>0</v>
      </c>
    </row>
    <row r="90" spans="1:6" x14ac:dyDescent="0.25">
      <c r="A90" s="1"/>
      <c r="B90" s="2"/>
      <c r="C90" s="2"/>
      <c r="D90" s="2" t="s">
        <v>131</v>
      </c>
      <c r="E90" s="3" t="s">
        <v>132</v>
      </c>
      <c r="F90" s="26">
        <v>0</v>
      </c>
    </row>
    <row r="91" spans="1:6" x14ac:dyDescent="0.25">
      <c r="A91" s="1"/>
      <c r="B91" s="2"/>
      <c r="C91" s="2"/>
      <c r="D91" s="2" t="s">
        <v>133</v>
      </c>
      <c r="E91" s="3" t="s">
        <v>134</v>
      </c>
      <c r="F91" s="26">
        <v>0</v>
      </c>
    </row>
    <row r="92" spans="1:6" x14ac:dyDescent="0.25">
      <c r="A92" s="20"/>
      <c r="B92" s="21"/>
      <c r="C92" s="47" t="s">
        <v>135</v>
      </c>
      <c r="D92" s="47"/>
      <c r="E92" s="47"/>
      <c r="F92" s="24">
        <f>F93+F94+F95</f>
        <v>1493762</v>
      </c>
    </row>
    <row r="93" spans="1:6" x14ac:dyDescent="0.25">
      <c r="A93" s="40"/>
      <c r="B93" s="41"/>
      <c r="C93" s="39"/>
      <c r="D93" s="2" t="s">
        <v>286</v>
      </c>
      <c r="E93" s="3" t="s">
        <v>287</v>
      </c>
      <c r="F93" s="26">
        <v>0</v>
      </c>
    </row>
    <row r="94" spans="1:6" x14ac:dyDescent="0.25">
      <c r="A94" s="1"/>
      <c r="B94" s="2"/>
      <c r="C94" s="2"/>
      <c r="D94" s="2" t="s">
        <v>136</v>
      </c>
      <c r="E94" s="3" t="s">
        <v>137</v>
      </c>
      <c r="F94" s="26">
        <v>1493762</v>
      </c>
    </row>
    <row r="95" spans="1:6" ht="15" customHeight="1" x14ac:dyDescent="0.25">
      <c r="A95" s="1"/>
      <c r="B95" s="2"/>
      <c r="C95" s="2"/>
      <c r="D95" s="2" t="s">
        <v>138</v>
      </c>
      <c r="E95" s="3" t="s">
        <v>139</v>
      </c>
      <c r="F95" s="26">
        <v>0</v>
      </c>
    </row>
    <row r="96" spans="1:6" x14ac:dyDescent="0.25">
      <c r="A96" s="59" t="s">
        <v>140</v>
      </c>
      <c r="B96" s="60"/>
      <c r="C96" s="60"/>
      <c r="D96" s="60"/>
      <c r="E96" s="60"/>
      <c r="F96" s="25">
        <f>+F97+F100+F104+F109+F111+F114+F127+F136</f>
        <v>2486219.5999999996</v>
      </c>
    </row>
    <row r="97" spans="1:6" x14ac:dyDescent="0.25">
      <c r="A97" s="20"/>
      <c r="B97" s="21"/>
      <c r="C97" s="47" t="s">
        <v>141</v>
      </c>
      <c r="D97" s="47"/>
      <c r="E97" s="47"/>
      <c r="F97" s="24">
        <f>+F98+F99</f>
        <v>295393.3</v>
      </c>
    </row>
    <row r="98" spans="1:6" x14ac:dyDescent="0.25">
      <c r="A98" s="1"/>
      <c r="B98" s="2"/>
      <c r="C98" s="2"/>
      <c r="D98" s="2" t="s">
        <v>142</v>
      </c>
      <c r="E98" s="3" t="s">
        <v>143</v>
      </c>
      <c r="F98" s="26">
        <v>256493.3</v>
      </c>
    </row>
    <row r="99" spans="1:6" x14ac:dyDescent="0.25">
      <c r="A99" s="1"/>
      <c r="B99" s="2"/>
      <c r="C99" s="2"/>
      <c r="D99" s="2" t="s">
        <v>144</v>
      </c>
      <c r="E99" s="3" t="s">
        <v>145</v>
      </c>
      <c r="F99" s="26">
        <v>38900</v>
      </c>
    </row>
    <row r="100" spans="1:6" x14ac:dyDescent="0.25">
      <c r="A100" s="20"/>
      <c r="B100" s="21"/>
      <c r="C100" s="47" t="s">
        <v>146</v>
      </c>
      <c r="D100" s="47"/>
      <c r="E100" s="47"/>
      <c r="F100" s="24">
        <f>+F101+F102+F103</f>
        <v>18408</v>
      </c>
    </row>
    <row r="101" spans="1:6" x14ac:dyDescent="0.25">
      <c r="A101" s="1"/>
      <c r="B101" s="2"/>
      <c r="C101" s="2"/>
      <c r="D101" s="2" t="s">
        <v>147</v>
      </c>
      <c r="E101" s="3" t="s">
        <v>148</v>
      </c>
      <c r="F101" s="26">
        <v>0</v>
      </c>
    </row>
    <row r="102" spans="1:6" x14ac:dyDescent="0.25">
      <c r="A102" s="1"/>
      <c r="B102" s="2"/>
      <c r="C102" s="2"/>
      <c r="D102" s="2" t="s">
        <v>149</v>
      </c>
      <c r="E102" s="3" t="s">
        <v>150</v>
      </c>
      <c r="F102" s="26">
        <v>18408</v>
      </c>
    </row>
    <row r="103" spans="1:6" x14ac:dyDescent="0.25">
      <c r="A103" s="1"/>
      <c r="B103" s="2"/>
      <c r="C103" s="2"/>
      <c r="D103" s="2" t="s">
        <v>151</v>
      </c>
      <c r="E103" s="3" t="s">
        <v>152</v>
      </c>
      <c r="F103" s="26">
        <v>0</v>
      </c>
    </row>
    <row r="104" spans="1:6" x14ac:dyDescent="0.25">
      <c r="A104" s="20"/>
      <c r="B104" s="21"/>
      <c r="C104" s="47" t="s">
        <v>153</v>
      </c>
      <c r="D104" s="47"/>
      <c r="E104" s="47"/>
      <c r="F104" s="24">
        <f>+F105+F106+F107+F108</f>
        <v>214966.5</v>
      </c>
    </row>
    <row r="105" spans="1:6" x14ac:dyDescent="0.25">
      <c r="A105" s="1"/>
      <c r="B105" s="2"/>
      <c r="C105" s="2"/>
      <c r="D105" s="2" t="s">
        <v>154</v>
      </c>
      <c r="E105" s="3" t="s">
        <v>155</v>
      </c>
      <c r="F105" s="26">
        <v>0</v>
      </c>
    </row>
    <row r="106" spans="1:6" x14ac:dyDescent="0.25">
      <c r="A106" s="1"/>
      <c r="B106" s="2"/>
      <c r="C106" s="2"/>
      <c r="D106" s="2" t="s">
        <v>156</v>
      </c>
      <c r="E106" s="3" t="s">
        <v>157</v>
      </c>
      <c r="F106" s="26">
        <v>214966.5</v>
      </c>
    </row>
    <row r="107" spans="1:6" x14ac:dyDescent="0.25">
      <c r="A107" s="1"/>
      <c r="B107" s="2"/>
      <c r="C107" s="2"/>
      <c r="D107" s="2" t="s">
        <v>158</v>
      </c>
      <c r="E107" s="3" t="s">
        <v>159</v>
      </c>
      <c r="F107" s="26">
        <v>0</v>
      </c>
    </row>
    <row r="108" spans="1:6" x14ac:dyDescent="0.25">
      <c r="A108" s="1"/>
      <c r="B108" s="2"/>
      <c r="C108" s="2"/>
      <c r="D108" s="2" t="s">
        <v>288</v>
      </c>
      <c r="E108" s="3" t="s">
        <v>289</v>
      </c>
      <c r="F108" s="26">
        <v>0</v>
      </c>
    </row>
    <row r="109" spans="1:6" x14ac:dyDescent="0.25">
      <c r="A109" s="20"/>
      <c r="B109" s="21"/>
      <c r="C109" s="47" t="s">
        <v>160</v>
      </c>
      <c r="D109" s="47"/>
      <c r="E109" s="47"/>
      <c r="F109" s="24">
        <f>+F110</f>
        <v>0</v>
      </c>
    </row>
    <row r="110" spans="1:6" x14ac:dyDescent="0.25">
      <c r="A110" s="1"/>
      <c r="B110" s="2"/>
      <c r="C110" s="2"/>
      <c r="D110" s="2" t="s">
        <v>161</v>
      </c>
      <c r="E110" s="3" t="s">
        <v>162</v>
      </c>
      <c r="F110" s="26">
        <v>0</v>
      </c>
    </row>
    <row r="111" spans="1:6" x14ac:dyDescent="0.25">
      <c r="A111" s="20"/>
      <c r="B111" s="21"/>
      <c r="C111" s="47" t="s">
        <v>163</v>
      </c>
      <c r="D111" s="47"/>
      <c r="E111" s="47"/>
      <c r="F111" s="24">
        <f>+F112+F113</f>
        <v>0</v>
      </c>
    </row>
    <row r="112" spans="1:6" x14ac:dyDescent="0.25">
      <c r="A112" s="1"/>
      <c r="B112" s="2"/>
      <c r="C112" s="2"/>
      <c r="D112" s="2" t="s">
        <v>164</v>
      </c>
      <c r="E112" s="3" t="s">
        <v>165</v>
      </c>
      <c r="F112" s="26">
        <v>0</v>
      </c>
    </row>
    <row r="113" spans="1:6" x14ac:dyDescent="0.25">
      <c r="A113" s="1"/>
      <c r="B113" s="2"/>
      <c r="C113" s="2"/>
      <c r="D113" s="2" t="s">
        <v>166</v>
      </c>
      <c r="E113" s="3" t="s">
        <v>167</v>
      </c>
      <c r="F113" s="26">
        <v>0</v>
      </c>
    </row>
    <row r="114" spans="1:6" x14ac:dyDescent="0.25">
      <c r="A114" s="1"/>
      <c r="B114" s="2"/>
      <c r="C114" s="47" t="s">
        <v>168</v>
      </c>
      <c r="D114" s="47"/>
      <c r="E114" s="47"/>
      <c r="F114" s="24">
        <f>+F115+F116+F117+F118+F119+F120+F121+F122+F123+F124+F125+F126</f>
        <v>0</v>
      </c>
    </row>
    <row r="115" spans="1:6" x14ac:dyDescent="0.25">
      <c r="A115" s="1"/>
      <c r="B115" s="2"/>
      <c r="C115" s="2"/>
      <c r="D115" s="2" t="s">
        <v>169</v>
      </c>
      <c r="E115" s="3" t="s">
        <v>170</v>
      </c>
      <c r="F115" s="26">
        <v>0</v>
      </c>
    </row>
    <row r="116" spans="1:6" x14ac:dyDescent="0.25">
      <c r="A116" s="1"/>
      <c r="B116" s="2"/>
      <c r="C116" s="2"/>
      <c r="D116" s="2" t="s">
        <v>171</v>
      </c>
      <c r="E116" s="3" t="s">
        <v>172</v>
      </c>
      <c r="F116" s="26">
        <v>0</v>
      </c>
    </row>
    <row r="117" spans="1:6" x14ac:dyDescent="0.25">
      <c r="A117" s="1"/>
      <c r="B117" s="2"/>
      <c r="C117" s="2"/>
      <c r="D117" s="2" t="s">
        <v>173</v>
      </c>
      <c r="E117" s="3" t="s">
        <v>174</v>
      </c>
      <c r="F117" s="26">
        <v>0</v>
      </c>
    </row>
    <row r="118" spans="1:6" x14ac:dyDescent="0.25">
      <c r="A118" s="1"/>
      <c r="B118" s="2"/>
      <c r="C118" s="2"/>
      <c r="D118" s="2" t="s">
        <v>175</v>
      </c>
      <c r="E118" s="3" t="s">
        <v>176</v>
      </c>
      <c r="F118" s="26">
        <v>0</v>
      </c>
    </row>
    <row r="119" spans="1:6" x14ac:dyDescent="0.25">
      <c r="A119" s="2"/>
      <c r="B119" s="2"/>
      <c r="C119" s="2"/>
      <c r="D119" s="2" t="s">
        <v>177</v>
      </c>
      <c r="E119" s="3" t="s">
        <v>178</v>
      </c>
      <c r="F119" s="45">
        <v>0</v>
      </c>
    </row>
    <row r="120" spans="1:6" x14ac:dyDescent="0.25">
      <c r="A120" s="1"/>
      <c r="B120" s="2"/>
      <c r="C120" s="2"/>
      <c r="D120" s="2" t="s">
        <v>179</v>
      </c>
      <c r="E120" s="3" t="s">
        <v>180</v>
      </c>
      <c r="F120" s="26">
        <v>0</v>
      </c>
    </row>
    <row r="121" spans="1:6" x14ac:dyDescent="0.25">
      <c r="A121" s="1"/>
      <c r="B121" s="2"/>
      <c r="C121" s="2"/>
      <c r="D121" s="2" t="s">
        <v>181</v>
      </c>
      <c r="E121" s="3" t="s">
        <v>182</v>
      </c>
      <c r="F121" s="26">
        <v>0</v>
      </c>
    </row>
    <row r="122" spans="1:6" x14ac:dyDescent="0.25">
      <c r="A122" s="1"/>
      <c r="B122" s="2"/>
      <c r="C122" s="2"/>
      <c r="D122" s="2" t="s">
        <v>183</v>
      </c>
      <c r="E122" s="3" t="s">
        <v>184</v>
      </c>
      <c r="F122" s="26">
        <v>0</v>
      </c>
    </row>
    <row r="123" spans="1:6" x14ac:dyDescent="0.25">
      <c r="A123" s="1"/>
      <c r="B123" s="2"/>
      <c r="C123" s="2"/>
      <c r="D123" s="2" t="s">
        <v>185</v>
      </c>
      <c r="E123" s="3" t="s">
        <v>186</v>
      </c>
      <c r="F123" s="26">
        <v>0</v>
      </c>
    </row>
    <row r="124" spans="1:6" x14ac:dyDescent="0.25">
      <c r="A124" s="1"/>
      <c r="B124" s="2"/>
      <c r="C124" s="2"/>
      <c r="D124" s="2" t="s">
        <v>187</v>
      </c>
      <c r="E124" s="3" t="s">
        <v>188</v>
      </c>
      <c r="F124" s="26">
        <v>0</v>
      </c>
    </row>
    <row r="125" spans="1:6" x14ac:dyDescent="0.25">
      <c r="A125" s="1"/>
      <c r="B125" s="2"/>
      <c r="C125" s="2"/>
      <c r="D125" s="2" t="s">
        <v>189</v>
      </c>
      <c r="E125" s="3" t="s">
        <v>190</v>
      </c>
      <c r="F125" s="26">
        <v>0</v>
      </c>
    </row>
    <row r="126" spans="1:6" x14ac:dyDescent="0.25">
      <c r="A126" s="1"/>
      <c r="B126" s="2"/>
      <c r="C126" s="2"/>
      <c r="D126" s="2" t="s">
        <v>191</v>
      </c>
      <c r="E126" s="3" t="s">
        <v>192</v>
      </c>
      <c r="F126" s="26">
        <v>0</v>
      </c>
    </row>
    <row r="127" spans="1:6" x14ac:dyDescent="0.25">
      <c r="A127" s="1"/>
      <c r="B127" s="2"/>
      <c r="C127" s="47" t="s">
        <v>193</v>
      </c>
      <c r="D127" s="47"/>
      <c r="E127" s="47"/>
      <c r="F127" s="24">
        <f>+F128+F129+F130+F131+F132+F133+F134+F135</f>
        <v>1800000</v>
      </c>
    </row>
    <row r="128" spans="1:6" x14ac:dyDescent="0.25">
      <c r="A128" s="1"/>
      <c r="B128" s="2"/>
      <c r="C128" s="2"/>
      <c r="D128" s="2" t="s">
        <v>194</v>
      </c>
      <c r="E128" s="3" t="s">
        <v>195</v>
      </c>
      <c r="F128" s="26">
        <v>1800000</v>
      </c>
    </row>
    <row r="129" spans="1:6" x14ac:dyDescent="0.25">
      <c r="A129" s="1"/>
      <c r="B129" s="2"/>
      <c r="C129" s="2"/>
      <c r="D129" s="2" t="s">
        <v>196</v>
      </c>
      <c r="E129" s="3" t="s">
        <v>197</v>
      </c>
      <c r="F129" s="38">
        <v>0</v>
      </c>
    </row>
    <row r="130" spans="1:6" x14ac:dyDescent="0.25">
      <c r="A130" s="1"/>
      <c r="B130" s="2"/>
      <c r="C130" s="2"/>
      <c r="D130" s="2" t="s">
        <v>198</v>
      </c>
      <c r="E130" s="3" t="s">
        <v>199</v>
      </c>
      <c r="F130" s="26">
        <v>0</v>
      </c>
    </row>
    <row r="131" spans="1:6" x14ac:dyDescent="0.25">
      <c r="A131" s="1"/>
      <c r="B131" s="2"/>
      <c r="C131" s="2"/>
      <c r="D131" s="2" t="s">
        <v>200</v>
      </c>
      <c r="E131" s="3" t="s">
        <v>201</v>
      </c>
      <c r="F131" s="26">
        <v>0</v>
      </c>
    </row>
    <row r="132" spans="1:6" x14ac:dyDescent="0.25">
      <c r="A132" s="1"/>
      <c r="B132" s="2"/>
      <c r="C132" s="2"/>
      <c r="D132" s="2" t="s">
        <v>202</v>
      </c>
      <c r="E132" s="3" t="s">
        <v>203</v>
      </c>
      <c r="F132" s="26">
        <v>0</v>
      </c>
    </row>
    <row r="133" spans="1:6" x14ac:dyDescent="0.25">
      <c r="A133" s="1"/>
      <c r="B133" s="2"/>
      <c r="C133" s="2"/>
      <c r="D133" s="2" t="s">
        <v>204</v>
      </c>
      <c r="E133" s="3" t="s">
        <v>205</v>
      </c>
      <c r="F133" s="26">
        <v>0</v>
      </c>
    </row>
    <row r="134" spans="1:6" x14ac:dyDescent="0.25">
      <c r="A134" s="1"/>
      <c r="B134" s="2"/>
      <c r="C134" s="2"/>
      <c r="D134" s="2" t="s">
        <v>206</v>
      </c>
      <c r="E134" s="3" t="s">
        <v>207</v>
      </c>
      <c r="F134" s="26">
        <v>0</v>
      </c>
    </row>
    <row r="135" spans="1:6" x14ac:dyDescent="0.25">
      <c r="A135" s="1"/>
      <c r="B135" s="2"/>
      <c r="C135" s="2"/>
      <c r="D135" s="2" t="s">
        <v>208</v>
      </c>
      <c r="E135" s="3" t="s">
        <v>209</v>
      </c>
      <c r="F135" s="26">
        <v>0</v>
      </c>
    </row>
    <row r="136" spans="1:6" x14ac:dyDescent="0.25">
      <c r="A136" s="1"/>
      <c r="B136" s="2"/>
      <c r="C136" s="47" t="s">
        <v>210</v>
      </c>
      <c r="D136" s="47"/>
      <c r="E136" s="47"/>
      <c r="F136" s="24">
        <f>+F137+F138+F139+F140+F141+F142+F143+F144+F145+F146+F147+F148+F149+F150+F151+F152</f>
        <v>157451.80000000002</v>
      </c>
    </row>
    <row r="137" spans="1:6" x14ac:dyDescent="0.25">
      <c r="A137" s="1"/>
      <c r="B137" s="2"/>
      <c r="C137" s="2"/>
      <c r="D137" s="2" t="s">
        <v>211</v>
      </c>
      <c r="E137" s="3" t="s">
        <v>212</v>
      </c>
      <c r="F137" s="26">
        <v>48138.1</v>
      </c>
    </row>
    <row r="138" spans="1:6" x14ac:dyDescent="0.25">
      <c r="A138" s="1"/>
      <c r="B138" s="2"/>
      <c r="C138" s="2"/>
      <c r="D138" s="2" t="s">
        <v>213</v>
      </c>
      <c r="E138" s="3" t="s">
        <v>214</v>
      </c>
      <c r="F138" s="26">
        <v>0</v>
      </c>
    </row>
    <row r="139" spans="1:6" x14ac:dyDescent="0.25">
      <c r="A139" s="1"/>
      <c r="B139" s="2"/>
      <c r="C139" s="2"/>
      <c r="D139" s="2" t="s">
        <v>215</v>
      </c>
      <c r="E139" s="3" t="s">
        <v>216</v>
      </c>
      <c r="F139" s="26">
        <v>36459.910000000003</v>
      </c>
    </row>
    <row r="140" spans="1:6" x14ac:dyDescent="0.25">
      <c r="A140" s="1"/>
      <c r="B140" s="2"/>
      <c r="C140" s="2"/>
      <c r="D140" s="2" t="s">
        <v>215</v>
      </c>
      <c r="E140" s="3" t="s">
        <v>216</v>
      </c>
      <c r="F140" s="26">
        <v>0</v>
      </c>
    </row>
    <row r="141" spans="1:6" x14ac:dyDescent="0.25">
      <c r="A141" s="1"/>
      <c r="B141" s="2"/>
      <c r="C141" s="2"/>
      <c r="D141" s="2" t="s">
        <v>217</v>
      </c>
      <c r="E141" s="3" t="s">
        <v>218</v>
      </c>
      <c r="F141" s="26">
        <v>0</v>
      </c>
    </row>
    <row r="142" spans="1:6" x14ac:dyDescent="0.25">
      <c r="A142" s="1"/>
      <c r="B142" s="2"/>
      <c r="C142" s="2"/>
      <c r="D142" s="2" t="s">
        <v>219</v>
      </c>
      <c r="E142" s="3" t="s">
        <v>220</v>
      </c>
      <c r="F142" s="26">
        <v>0</v>
      </c>
    </row>
    <row r="143" spans="1:6" x14ac:dyDescent="0.25">
      <c r="A143" s="1"/>
      <c r="B143" s="2"/>
      <c r="C143" s="2"/>
      <c r="D143" s="2" t="s">
        <v>221</v>
      </c>
      <c r="E143" s="3" t="s">
        <v>222</v>
      </c>
      <c r="F143" s="26">
        <v>0</v>
      </c>
    </row>
    <row r="144" spans="1:6" x14ac:dyDescent="0.25">
      <c r="A144" s="1"/>
      <c r="B144" s="2"/>
      <c r="C144" s="2"/>
      <c r="D144" s="2" t="s">
        <v>223</v>
      </c>
      <c r="E144" s="3" t="s">
        <v>224</v>
      </c>
      <c r="F144" s="26">
        <v>56713.75</v>
      </c>
    </row>
    <row r="145" spans="1:6" x14ac:dyDescent="0.25">
      <c r="A145" s="1"/>
      <c r="B145" s="2"/>
      <c r="C145" s="2"/>
      <c r="D145" s="2" t="s">
        <v>225</v>
      </c>
      <c r="E145" s="3" t="s">
        <v>226</v>
      </c>
      <c r="F145" s="26">
        <v>0</v>
      </c>
    </row>
    <row r="146" spans="1:6" x14ac:dyDescent="0.25">
      <c r="A146" s="1"/>
      <c r="B146" s="2"/>
      <c r="C146" s="2"/>
      <c r="D146" s="2" t="s">
        <v>227</v>
      </c>
      <c r="E146" s="3" t="s">
        <v>228</v>
      </c>
      <c r="F146" s="26">
        <v>16140.04</v>
      </c>
    </row>
    <row r="147" spans="1:6" x14ac:dyDescent="0.25">
      <c r="A147" s="1"/>
      <c r="B147" s="2"/>
      <c r="C147" s="2"/>
      <c r="D147" s="2" t="s">
        <v>229</v>
      </c>
      <c r="E147" s="3" t="s">
        <v>290</v>
      </c>
      <c r="F147" s="26">
        <v>0</v>
      </c>
    </row>
    <row r="148" spans="1:6" x14ac:dyDescent="0.25">
      <c r="A148" s="1"/>
      <c r="B148" s="2"/>
      <c r="C148" s="2"/>
      <c r="D148" s="2" t="s">
        <v>230</v>
      </c>
      <c r="E148" s="3" t="s">
        <v>231</v>
      </c>
      <c r="F148" s="26">
        <v>0</v>
      </c>
    </row>
    <row r="149" spans="1:6" x14ac:dyDescent="0.25">
      <c r="A149" s="1"/>
      <c r="B149" s="2"/>
      <c r="C149" s="2"/>
      <c r="D149" s="2" t="s">
        <v>232</v>
      </c>
      <c r="E149" s="3" t="s">
        <v>233</v>
      </c>
      <c r="F149" s="26">
        <v>0</v>
      </c>
    </row>
    <row r="150" spans="1:6" x14ac:dyDescent="0.25">
      <c r="A150" s="1"/>
      <c r="B150" s="2"/>
      <c r="C150" s="2"/>
      <c r="D150" s="2" t="s">
        <v>234</v>
      </c>
      <c r="E150" s="3" t="s">
        <v>235</v>
      </c>
      <c r="F150" s="26">
        <v>0</v>
      </c>
    </row>
    <row r="151" spans="1:6" x14ac:dyDescent="0.25">
      <c r="A151" s="1"/>
      <c r="B151" s="2"/>
      <c r="C151" s="2"/>
      <c r="D151" s="2" t="s">
        <v>236</v>
      </c>
      <c r="E151" s="3" t="s">
        <v>237</v>
      </c>
      <c r="F151" s="26">
        <v>0</v>
      </c>
    </row>
    <row r="152" spans="1:6" x14ac:dyDescent="0.25">
      <c r="A152" s="1"/>
      <c r="B152" s="2"/>
      <c r="C152" s="2"/>
      <c r="D152" s="2" t="s">
        <v>236</v>
      </c>
      <c r="E152" s="3" t="s">
        <v>237</v>
      </c>
      <c r="F152" s="26">
        <v>0</v>
      </c>
    </row>
    <row r="153" spans="1:6" x14ac:dyDescent="0.25">
      <c r="A153" s="59" t="s">
        <v>302</v>
      </c>
      <c r="B153" s="60"/>
      <c r="C153" s="60"/>
      <c r="D153" s="60"/>
      <c r="E153" s="60"/>
      <c r="F153" s="25">
        <f>+F154</f>
        <v>212251.84</v>
      </c>
    </row>
    <row r="154" spans="1:6" x14ac:dyDescent="0.25">
      <c r="A154" s="1"/>
      <c r="B154" s="2"/>
      <c r="C154" s="47" t="s">
        <v>303</v>
      </c>
      <c r="D154" s="47"/>
      <c r="E154" s="47"/>
      <c r="F154" s="24">
        <f>+F155</f>
        <v>212251.84</v>
      </c>
    </row>
    <row r="155" spans="1:6" x14ac:dyDescent="0.25">
      <c r="A155" s="1"/>
      <c r="B155" s="2"/>
      <c r="C155" s="2"/>
      <c r="D155" s="2" t="s">
        <v>304</v>
      </c>
      <c r="E155" s="3" t="s">
        <v>305</v>
      </c>
      <c r="F155" s="26">
        <v>212251.84</v>
      </c>
    </row>
    <row r="156" spans="1:6" x14ac:dyDescent="0.25">
      <c r="A156" s="59" t="s">
        <v>238</v>
      </c>
      <c r="B156" s="60"/>
      <c r="C156" s="60"/>
      <c r="D156" s="60"/>
      <c r="E156" s="60"/>
      <c r="F156" s="25">
        <f>+F157+F164+F168+F170+F172+F175+F178+F180</f>
        <v>121587.2</v>
      </c>
    </row>
    <row r="157" spans="1:6" x14ac:dyDescent="0.25">
      <c r="A157" s="1"/>
      <c r="B157" s="2"/>
      <c r="C157" s="47" t="s">
        <v>239</v>
      </c>
      <c r="D157" s="47"/>
      <c r="E157" s="47"/>
      <c r="F157" s="24">
        <f>+F158+F159+F160+F162+F163+F161</f>
        <v>121587.2</v>
      </c>
    </row>
    <row r="158" spans="1:6" x14ac:dyDescent="0.25">
      <c r="A158" s="1"/>
      <c r="B158" s="2"/>
      <c r="C158" s="2"/>
      <c r="D158" s="2" t="s">
        <v>240</v>
      </c>
      <c r="E158" s="3" t="s">
        <v>241</v>
      </c>
      <c r="F158" s="26">
        <v>0</v>
      </c>
    </row>
    <row r="159" spans="1:6" x14ac:dyDescent="0.25">
      <c r="A159" s="1"/>
      <c r="B159" s="2"/>
      <c r="C159" s="2"/>
      <c r="D159" s="2" t="s">
        <v>242</v>
      </c>
      <c r="E159" s="3" t="s">
        <v>243</v>
      </c>
      <c r="F159" s="26">
        <v>0</v>
      </c>
    </row>
    <row r="160" spans="1:6" x14ac:dyDescent="0.25">
      <c r="A160" s="1"/>
      <c r="B160" s="2"/>
      <c r="C160" s="2"/>
      <c r="D160" s="2" t="s">
        <v>244</v>
      </c>
      <c r="E160" s="3" t="s">
        <v>245</v>
      </c>
      <c r="F160" s="26">
        <v>0</v>
      </c>
    </row>
    <row r="161" spans="1:10" x14ac:dyDescent="0.25">
      <c r="A161" s="1"/>
      <c r="B161" s="2"/>
      <c r="C161" s="2"/>
      <c r="D161" s="2" t="s">
        <v>244</v>
      </c>
      <c r="E161" s="3" t="s">
        <v>245</v>
      </c>
      <c r="F161" s="26">
        <v>0</v>
      </c>
    </row>
    <row r="162" spans="1:10" x14ac:dyDescent="0.25">
      <c r="A162" s="1"/>
      <c r="B162" s="2"/>
      <c r="C162" s="2"/>
      <c r="D162" s="2" t="s">
        <v>246</v>
      </c>
      <c r="E162" s="3" t="s">
        <v>247</v>
      </c>
      <c r="F162" s="26">
        <v>121587.2</v>
      </c>
    </row>
    <row r="163" spans="1:10" x14ac:dyDescent="0.25">
      <c r="A163" s="1"/>
      <c r="B163" s="2"/>
      <c r="C163" s="2"/>
      <c r="D163" s="2" t="s">
        <v>248</v>
      </c>
      <c r="E163" s="3" t="s">
        <v>249</v>
      </c>
      <c r="F163" s="26">
        <v>0</v>
      </c>
    </row>
    <row r="164" spans="1:10" x14ac:dyDescent="0.25">
      <c r="A164" s="1"/>
      <c r="B164" s="2"/>
      <c r="C164" s="47" t="s">
        <v>250</v>
      </c>
      <c r="D164" s="47"/>
      <c r="E164" s="47"/>
      <c r="F164" s="24">
        <f>+F165+F167+F166</f>
        <v>0</v>
      </c>
    </row>
    <row r="165" spans="1:10" x14ac:dyDescent="0.25">
      <c r="A165" s="1"/>
      <c r="B165" s="2"/>
      <c r="C165" s="2"/>
      <c r="D165" s="2" t="s">
        <v>251</v>
      </c>
      <c r="E165" s="3" t="s">
        <v>252</v>
      </c>
      <c r="F165" s="26">
        <v>0</v>
      </c>
    </row>
    <row r="166" spans="1:10" x14ac:dyDescent="0.25">
      <c r="A166" s="1"/>
      <c r="B166" s="2"/>
      <c r="C166" s="2"/>
      <c r="D166" s="2" t="s">
        <v>251</v>
      </c>
      <c r="E166" s="3" t="s">
        <v>252</v>
      </c>
      <c r="F166" s="26">
        <v>0</v>
      </c>
    </row>
    <row r="167" spans="1:10" x14ac:dyDescent="0.25">
      <c r="A167" s="1"/>
      <c r="B167" s="2"/>
      <c r="C167" s="2"/>
      <c r="D167" s="2" t="s">
        <v>253</v>
      </c>
      <c r="E167" s="3" t="s">
        <v>254</v>
      </c>
      <c r="F167" s="26">
        <v>0</v>
      </c>
    </row>
    <row r="168" spans="1:10" x14ac:dyDescent="0.25">
      <c r="A168" s="1"/>
      <c r="B168" s="2"/>
      <c r="C168" s="47" t="s">
        <v>255</v>
      </c>
      <c r="D168" s="47"/>
      <c r="E168" s="47"/>
      <c r="F168" s="26">
        <f>+F169</f>
        <v>0</v>
      </c>
    </row>
    <row r="169" spans="1:10" x14ac:dyDescent="0.25">
      <c r="A169" s="1"/>
      <c r="B169" s="2"/>
      <c r="C169" s="2"/>
      <c r="D169" s="2" t="s">
        <v>256</v>
      </c>
      <c r="E169" s="3" t="s">
        <v>257</v>
      </c>
      <c r="F169" s="26">
        <v>0</v>
      </c>
    </row>
    <row r="170" spans="1:10" x14ac:dyDescent="0.25">
      <c r="A170" s="1"/>
      <c r="B170" s="2"/>
      <c r="C170" s="47" t="s">
        <v>258</v>
      </c>
      <c r="D170" s="47"/>
      <c r="E170" s="47"/>
      <c r="F170" s="26">
        <f>+F171</f>
        <v>0</v>
      </c>
    </row>
    <row r="171" spans="1:10" x14ac:dyDescent="0.25">
      <c r="A171" s="1"/>
      <c r="B171" s="2"/>
      <c r="C171" s="2"/>
      <c r="D171" s="2" t="s">
        <v>259</v>
      </c>
      <c r="E171" s="2" t="s">
        <v>260</v>
      </c>
      <c r="F171" s="26">
        <v>0</v>
      </c>
    </row>
    <row r="172" spans="1:10" x14ac:dyDescent="0.25">
      <c r="A172" s="1"/>
      <c r="B172" s="2"/>
      <c r="C172" s="47" t="s">
        <v>261</v>
      </c>
      <c r="D172" s="47"/>
      <c r="E172" s="47"/>
      <c r="F172" s="24">
        <f>+F173+F174</f>
        <v>0</v>
      </c>
    </row>
    <row r="173" spans="1:10" ht="26.25" x14ac:dyDescent="0.25">
      <c r="A173" s="1"/>
      <c r="B173" s="2"/>
      <c r="C173" s="2"/>
      <c r="D173" s="2" t="s">
        <v>262</v>
      </c>
      <c r="E173" s="3" t="s">
        <v>263</v>
      </c>
      <c r="F173" s="26">
        <v>0</v>
      </c>
    </row>
    <row r="174" spans="1:10" x14ac:dyDescent="0.25">
      <c r="A174" s="1"/>
      <c r="B174" s="2"/>
      <c r="C174" s="2"/>
      <c r="D174" s="2" t="s">
        <v>264</v>
      </c>
      <c r="E174" s="3" t="s">
        <v>265</v>
      </c>
      <c r="F174" s="26">
        <v>0</v>
      </c>
      <c r="J174" s="29"/>
    </row>
    <row r="175" spans="1:10" x14ac:dyDescent="0.25">
      <c r="A175" s="1"/>
      <c r="B175" s="2"/>
      <c r="C175" s="47" t="s">
        <v>266</v>
      </c>
      <c r="D175" s="47"/>
      <c r="E175" s="47"/>
      <c r="F175" s="24">
        <f>+F176+F177</f>
        <v>0</v>
      </c>
    </row>
    <row r="176" spans="1:10" x14ac:dyDescent="0.25">
      <c r="A176" s="1"/>
      <c r="B176" s="2"/>
      <c r="C176" s="2"/>
      <c r="D176" s="2" t="s">
        <v>267</v>
      </c>
      <c r="E176" s="3" t="s">
        <v>268</v>
      </c>
      <c r="F176" s="26">
        <v>0</v>
      </c>
    </row>
    <row r="177" spans="1:15" x14ac:dyDescent="0.25">
      <c r="A177" s="2"/>
      <c r="B177" s="2"/>
      <c r="C177" s="2"/>
      <c r="D177" s="2" t="s">
        <v>267</v>
      </c>
      <c r="E177" s="3" t="s">
        <v>268</v>
      </c>
      <c r="F177" s="45">
        <v>0</v>
      </c>
    </row>
    <row r="178" spans="1:15" x14ac:dyDescent="0.25">
      <c r="A178" s="1"/>
      <c r="B178" s="2"/>
      <c r="C178" s="47" t="s">
        <v>269</v>
      </c>
      <c r="D178" s="47"/>
      <c r="E178" s="47"/>
      <c r="F178" s="24">
        <f>+F179</f>
        <v>0</v>
      </c>
    </row>
    <row r="179" spans="1:15" x14ac:dyDescent="0.25">
      <c r="A179" s="1"/>
      <c r="B179" s="2"/>
      <c r="C179" s="2"/>
      <c r="D179" s="2" t="s">
        <v>270</v>
      </c>
      <c r="E179" s="3" t="s">
        <v>271</v>
      </c>
      <c r="F179" s="26">
        <v>0</v>
      </c>
    </row>
    <row r="180" spans="1:15" x14ac:dyDescent="0.25">
      <c r="A180" s="1"/>
      <c r="B180" s="2"/>
      <c r="C180" s="47" t="s">
        <v>272</v>
      </c>
      <c r="D180" s="47"/>
      <c r="E180" s="47"/>
      <c r="F180" s="24">
        <f>+F181</f>
        <v>0</v>
      </c>
    </row>
    <row r="181" spans="1:15" x14ac:dyDescent="0.25">
      <c r="A181" s="6"/>
      <c r="B181" s="7"/>
      <c r="C181" s="7"/>
      <c r="D181" s="7" t="s">
        <v>273</v>
      </c>
      <c r="E181" s="8" t="s">
        <v>274</v>
      </c>
      <c r="F181" s="27">
        <v>0</v>
      </c>
    </row>
    <row r="182" spans="1:15" ht="15.75" x14ac:dyDescent="0.25">
      <c r="A182" s="12" t="s">
        <v>275</v>
      </c>
      <c r="B182" s="13"/>
      <c r="C182" s="13"/>
      <c r="D182" s="13"/>
      <c r="E182" s="14"/>
      <c r="F182" s="15">
        <f>+F12</f>
        <v>36510423.140000008</v>
      </c>
    </row>
    <row r="186" spans="1:15" ht="12" customHeight="1" x14ac:dyDescent="0.25">
      <c r="A186" s="30"/>
      <c r="B186" s="30"/>
      <c r="C186" s="30"/>
      <c r="D186" s="30"/>
      <c r="E186" s="30"/>
      <c r="F186" s="29"/>
    </row>
    <row r="187" spans="1:15" ht="15.75" x14ac:dyDescent="0.25">
      <c r="A187" s="31" t="s">
        <v>291</v>
      </c>
      <c r="B187" s="31"/>
      <c r="C187" s="31"/>
      <c r="D187" s="31"/>
      <c r="E187" s="42" t="s">
        <v>292</v>
      </c>
      <c r="F187" s="42" t="s">
        <v>293</v>
      </c>
    </row>
    <row r="188" spans="1:15" ht="15.75" x14ac:dyDescent="0.25">
      <c r="A188" s="48" t="s">
        <v>281</v>
      </c>
      <c r="B188" s="48"/>
      <c r="C188" s="48"/>
      <c r="D188" s="48"/>
      <c r="E188" s="16" t="s">
        <v>296</v>
      </c>
      <c r="F188" s="43" t="s">
        <v>294</v>
      </c>
    </row>
    <row r="189" spans="1:15" ht="15.75" x14ac:dyDescent="0.25">
      <c r="A189" s="49" t="s">
        <v>297</v>
      </c>
      <c r="B189" s="49"/>
      <c r="C189" s="49"/>
      <c r="D189" s="49"/>
      <c r="E189" s="32" t="s">
        <v>276</v>
      </c>
      <c r="F189" s="44" t="s">
        <v>295</v>
      </c>
      <c r="G189" s="17"/>
      <c r="H189" s="17"/>
      <c r="I189" s="17"/>
      <c r="J189" s="17"/>
      <c r="K189" s="17"/>
      <c r="L189" s="17"/>
      <c r="M189" s="17"/>
      <c r="N189" s="17"/>
      <c r="O189" s="17"/>
    </row>
    <row r="190" spans="1:15" ht="16.5" thickBot="1" x14ac:dyDescent="0.3">
      <c r="G190" s="18"/>
      <c r="H190" s="18"/>
      <c r="I190" s="18"/>
      <c r="J190" s="18"/>
      <c r="K190" s="18"/>
      <c r="L190" s="18"/>
      <c r="M190" s="18"/>
      <c r="N190" s="18"/>
      <c r="O190" s="18"/>
    </row>
    <row r="191" spans="1:15" ht="16.5" thickBot="1" x14ac:dyDescent="0.3">
      <c r="A191" s="50" t="s">
        <v>298</v>
      </c>
      <c r="B191" s="51"/>
      <c r="C191" s="51"/>
      <c r="D191" s="51"/>
      <c r="E191" s="52"/>
      <c r="G191" s="18"/>
      <c r="H191" s="18"/>
      <c r="I191" s="18"/>
      <c r="J191" s="18"/>
      <c r="K191" s="18"/>
      <c r="L191" s="18"/>
      <c r="M191" s="18"/>
      <c r="N191" s="18"/>
      <c r="O191" s="18"/>
    </row>
    <row r="192" spans="1:15" ht="26.25" customHeight="1" thickBot="1" x14ac:dyDescent="0.3">
      <c r="A192" s="53" t="s">
        <v>299</v>
      </c>
      <c r="B192" s="54"/>
      <c r="C192" s="54"/>
      <c r="D192" s="54"/>
      <c r="E192" s="55"/>
      <c r="F192" s="17"/>
    </row>
    <row r="193" spans="1:6" ht="41.25" customHeight="1" thickBot="1" x14ac:dyDescent="0.3">
      <c r="A193" s="56" t="s">
        <v>300</v>
      </c>
      <c r="B193" s="57"/>
      <c r="C193" s="57"/>
      <c r="D193" s="57"/>
      <c r="E193" s="58"/>
      <c r="F193" s="18"/>
    </row>
    <row r="194" spans="1:6" x14ac:dyDescent="0.25">
      <c r="A194" s="46"/>
      <c r="B194" s="46"/>
      <c r="C194" s="46"/>
      <c r="D194" s="46"/>
      <c r="E194" s="46"/>
      <c r="F194" s="46"/>
    </row>
  </sheetData>
  <protectedRanges>
    <protectedRange sqref="D98:E98" name="Rango1_1_1_1_2_1"/>
    <protectedRange sqref="A192 D192" name="Rango1_1_1_1_2_1_2_1"/>
  </protectedRanges>
  <mergeCells count="48">
    <mergeCell ref="C34:E34"/>
    <mergeCell ref="A4:F4"/>
    <mergeCell ref="A5:F5"/>
    <mergeCell ref="A6:F6"/>
    <mergeCell ref="A7:F7"/>
    <mergeCell ref="A8:F8"/>
    <mergeCell ref="A10:E11"/>
    <mergeCell ref="A12:E12"/>
    <mergeCell ref="A13:E13"/>
    <mergeCell ref="A14:E14"/>
    <mergeCell ref="C24:E24"/>
    <mergeCell ref="C32:E32"/>
    <mergeCell ref="C97:E97"/>
    <mergeCell ref="A38:E38"/>
    <mergeCell ref="C39:E39"/>
    <mergeCell ref="C45:E45"/>
    <mergeCell ref="C50:E50"/>
    <mergeCell ref="C52:E52"/>
    <mergeCell ref="C56:E56"/>
    <mergeCell ref="C61:E61"/>
    <mergeCell ref="C65:E65"/>
    <mergeCell ref="C74:E74"/>
    <mergeCell ref="C92:E92"/>
    <mergeCell ref="A96:E96"/>
    <mergeCell ref="C172:E172"/>
    <mergeCell ref="C100:E100"/>
    <mergeCell ref="C104:E104"/>
    <mergeCell ref="C109:E109"/>
    <mergeCell ref="C111:E111"/>
    <mergeCell ref="C114:E114"/>
    <mergeCell ref="C127:E127"/>
    <mergeCell ref="C136:E136"/>
    <mergeCell ref="A156:E156"/>
    <mergeCell ref="C164:E164"/>
    <mergeCell ref="C168:E168"/>
    <mergeCell ref="C170:E170"/>
    <mergeCell ref="A153:E153"/>
    <mergeCell ref="C154:E154"/>
    <mergeCell ref="C157:E157"/>
    <mergeCell ref="A194:F194"/>
    <mergeCell ref="C175:E175"/>
    <mergeCell ref="C178:E178"/>
    <mergeCell ref="C180:E180"/>
    <mergeCell ref="A188:D188"/>
    <mergeCell ref="A189:D189"/>
    <mergeCell ref="A191:E191"/>
    <mergeCell ref="A192:E192"/>
    <mergeCell ref="A193:E193"/>
  </mergeCells>
  <pageMargins left="0.62" right="0.31" top="0.66" bottom="0.54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 Ingresos y Egresos</vt:lpstr>
      <vt:lpstr>'Rel Ingresos y Egresos'!Área_de_impresión</vt:lpstr>
      <vt:lpstr>'Rel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Ysabel Brujan Nuñez</dc:creator>
  <cp:lastModifiedBy>Fior Vasquez Jimenez</cp:lastModifiedBy>
  <cp:lastPrinted>2025-03-03T18:37:50Z</cp:lastPrinted>
  <dcterms:created xsi:type="dcterms:W3CDTF">2022-03-24T19:36:17Z</dcterms:created>
  <dcterms:modified xsi:type="dcterms:W3CDTF">2025-03-03T18:40:00Z</dcterms:modified>
</cp:coreProperties>
</file>