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5 OPTI MAY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101" i="1"/>
  <c r="F39" i="1" l="1"/>
  <c r="F155" i="1" l="1"/>
  <c r="F154" i="1" s="1"/>
  <c r="F137" i="1"/>
  <c r="F182" i="1" l="1"/>
  <c r="F177" i="1"/>
  <c r="F158" i="1"/>
  <c r="F128" i="1"/>
  <c r="F112" i="1"/>
  <c r="F105" i="1"/>
  <c r="F98" i="1"/>
  <c r="F93" i="1"/>
  <c r="F75" i="1"/>
  <c r="F66" i="1"/>
  <c r="F61" i="1"/>
  <c r="F56" i="1"/>
  <c r="F52" i="1"/>
  <c r="F45" i="1"/>
  <c r="F34" i="1"/>
  <c r="F24" i="1"/>
  <c r="F14" i="1"/>
  <c r="F32" i="1" l="1"/>
  <c r="F50" i="1"/>
  <c r="F13" i="1" l="1"/>
  <c r="F180" i="1" l="1"/>
  <c r="F171" i="1"/>
  <c r="F169" i="1"/>
  <c r="F165" i="1"/>
  <c r="F115" i="1"/>
  <c r="F110" i="1"/>
  <c r="F157" i="1" l="1"/>
  <c r="F97" i="1"/>
  <c r="F38" i="1"/>
  <c r="F12" i="1" l="1"/>
  <c r="F184" i="1" s="1"/>
</calcChain>
</file>

<file path=xl/sharedStrings.xml><?xml version="1.0" encoding="utf-8"?>
<sst xmlns="http://schemas.openxmlformats.org/spreadsheetml/2006/main" count="324" uniqueCount="308">
  <si>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</si>
  <si>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</si>
  <si>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</si>
  <si>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</si>
  <si>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</si>
  <si>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</si>
  <si>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</si>
  <si>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</si>
  <si>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</si>
  <si>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</si>
  <si>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</si>
  <si>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</si>
  <si>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</si>
  <si>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</si>
  <si>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</si>
  <si>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</si>
  <si>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</si>
  <si>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</si>
  <si>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</si>
  <si>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</si>
  <si>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</si>
  <si>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</si>
  <si>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</si>
  <si>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</si>
  <si>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</si>
  <si>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</si>
  <si>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</si>
  <si>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</si>
  <si>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</si>
  <si>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</si>
  <si>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</si>
  <si>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</si>
  <si>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</si>
  <si>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</si>
  <si>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</si>
  <si>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</si>
  <si>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</si>
  <si>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</si>
  <si>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</si>
  <si>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</si>
  <si>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</si>
  <si>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</si>
  <si>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</si>
  <si>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</si>
  <si>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</si>
  <si>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</si>
  <si>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</si>
  <si>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</si>
  <si>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</si>
  <si>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</si>
  <si>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</si>
  <si>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</si>
  <si>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</si>
  <si>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</si>
  <si>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</si>
  <si>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</si>
  <si>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</si>
  <si>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</si>
  <si>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</si>
  <si>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</si>
  <si>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</si>
  <si>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</si>
  <si>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</si>
  <si>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</si>
  <si>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</si>
  <si>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</si>
  <si>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</si>
  <si>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</si>
  <si>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</si>
  <si>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</si>
  <si>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</si>
  <si>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</si>
  <si>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</si>
  <si>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</si>
  <si>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</si>
  <si>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</si>
  <si>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</si>
  <si>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</si>
  <si>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</si>
  <si>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</si>
  <si>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</si>
  <si>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</si>
  <si>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</si>
  <si>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</si>
  <si>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</si>
  <si>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</si>
  <si>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</si>
  <si>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</si>
  <si>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</si>
  <si>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</si>
  <si>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</si>
  <si>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</si>
  <si>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</si>
  <si>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</si>
  <si>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</si>
  <si>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</si>
  <si>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</si>
  <si>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</si>
  <si>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</si>
  <si>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</si>
  <si>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</si>
  <si>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</si>
  <si>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</si>
  <si>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</si>
  <si>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</si>
  <si>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</si>
  <si>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</si>
  <si>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</si>
  <si>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</si>
  <si>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</si>
  <si>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</si>
  <si>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</si>
  <si>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</si>
  <si>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</si>
  <si>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</si>
  <si>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</si>
  <si>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</si>
  <si>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</si>
  <si>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</si>
  <si>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</si>
  <si>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</si>
  <si>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</si>
  <si>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</si>
  <si>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</si>
  <si>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</si>
  <si>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</si>
  <si>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</si>
  <si>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</si>
  <si>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</si>
  <si>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</si>
  <si>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</si>
  <si>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</si>
  <si>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</si>
  <si>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</si>
  <si>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</si>
  <si>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</si>
  <si>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</si>
  <si>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</si>
  <si>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</si>
  <si>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</si>
  <si>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</si>
  <si>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</si>
  <si>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</si>
  <si>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</si>
  <si>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</si>
  <si>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</si>
  <si>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</si>
  <si>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</si>
  <si>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</si>
  <si>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</si>
  <si>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</si>
  <si>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</si>
  <si>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</si>
  <si>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</si>
  <si>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</si>
  <si>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</si>
  <si>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</si>
  <si>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</si>
  <si>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</si>
  <si>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</si>
  <si>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</si>
  <si>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</si>
  <si>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</si>
  <si>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</si>
  <si>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</si>
  <si>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</si>
  <si>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</si>
  <si>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</si>
  <si>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</si>
  <si>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</si>
  <si>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</si>
  <si>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</si>
  <si>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</si>
  <si>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</si>
  <si>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</si>
  <si>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</si>
  <si>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</si>
  <si>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</si>
  <si>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</si>
  <si>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</si>
  <si>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</si>
  <si>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</si>
  <si>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</si>
  <si>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</si>
  <si>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</si>
  <si>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</si>
  <si>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</si>
  <si>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</si>
  <si>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</si>
  <si>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</si>
  <si>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</si>
  <si>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</si>
  <si>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</si>
  <si>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</si>
  <si>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</si>
  <si>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</si>
  <si>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</si>
  <si>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</si>
  <si>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</si>
  <si>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</si>
  <si>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</si>
  <si>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</si>
  <si>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</si>
  <si>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</si>
  <si>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</si>
  <si>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</si>
  <si>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</si>
  <si>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</si>
  <si>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</si>
  <si>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</si>
  <si>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</si>
  <si>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</si>
  <si>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</si>
  <si>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</si>
  <si>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</si>
  <si>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</si>
  <si>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</si>
  <si>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</si>
  <si>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</si>
  <si>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</si>
  <si>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</si>
  <si>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</si>
  <si>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</si>
  <si>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</si>
  <si>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</si>
  <si>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</si>
  <si>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</si>
  <si>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</si>
  <si>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</si>
  <si>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</si>
  <si>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</si>
  <si>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</si>
  <si>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</si>
  <si>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</si>
  <si>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</si>
  <si>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</si>
  <si>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</si>
  <si>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</si>
  <si>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</si>
  <si>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</si>
  <si>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</si>
  <si>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</si>
  <si>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</si>
  <si>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</si>
  <si>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</si>
  <si>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</si>
  <si>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</si>
  <si>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</si>
  <si>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</si>
  <si>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</si>
  <si>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</si>
  <si>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</si>
  <si>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</si>
  <si>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</si>
  <si>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</si>
  <si>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</si>
  <si>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</si>
  <si>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</si>
  <si>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</si>
  <si>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</si>
  <si>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</si>
  <si>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</si>
  <si>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</si>
  <si>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</si>
  <si>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</si>
  <si>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</si>
  <si>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</si>
  <si>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</si>
  <si>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</si>
  <si>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</si>
  <si>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</si>
  <si>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</si>
  <si>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</si>
  <si>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</si>
  <si>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</si>
  <si>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</si>
  <si>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</si>
  <si>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</si>
  <si>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</si>
  <si>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</si>
  <si>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</si>
  <si>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</si>
  <si>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</si>
  <si>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</si>
  <si>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</si>
  <si>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</si>
  <si>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</si>
  <si>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</si>
  <si>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</si>
  <si>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</si>
  <si>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</si>
  <si>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</si>
  <si>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</si>
  <si>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</si>
  <si>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</si>
  <si>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</si>
  <si>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</si>
  <si>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</si>
  <si>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</si>
  <si>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</si>
  <si>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</si>
  <si>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</si>
  <si>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</si>
  <si>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</si>
  <si>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</si>
  <si>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>Abril</t>
  </si>
  <si>
    <t xml:space="preserve">                  Autorizado por</t>
  </si>
  <si>
    <t xml:space="preserve">                  Ana Cecilia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</si>
</sst>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8" fillId="3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6"/>
  <sheetViews>
    <sheetView tabSelected="1" view="pageBreakPreview" topLeftCell="A79" zoomScale="60" zoomScaleNormal="100" workbookViewId="0">
      <selection activeCell="T64" sqref="T64"/>
    </sheetView>
  </sheetViews>
  <sheetFormatPr baseColWidth="10" defaultRowHeight="15" x14ac:dyDescent="0.25"/>
  <cols>
    <col min="1" max="1" width="7.7109375" style="11" customWidth="1"/>
    <col min="2" max="2" width="7.28515625" style="11" customWidth="1"/>
    <col min="3" max="3" width="13.5703125" style="11" customWidth="1"/>
    <col min="4" max="4" width="11.7109375" style="11" customWidth="1"/>
    <col min="5" max="5" width="60.85546875" style="11" customWidth="1"/>
    <col min="6" max="6" width="34.5703125" customWidth="1"/>
    <col min="7" max="8" width="20" customWidth="1"/>
  </cols>
  <sheetData>
    <row r="4" spans="1:8" ht="27" x14ac:dyDescent="0.35">
      <c r="A4" s="62" t="s">
        <v>0</v>
      </c>
      <c r="B4" s="62"/>
      <c r="C4" s="62"/>
      <c r="D4" s="62"/>
      <c r="E4" s="62"/>
      <c r="F4" s="62"/>
    </row>
    <row r="5" spans="1:8" ht="21" customHeight="1" x14ac:dyDescent="0.25">
      <c r="A5" s="63" t="s">
        <v>1</v>
      </c>
      <c r="B5" s="63"/>
      <c r="C5" s="63"/>
      <c r="D5" s="63"/>
      <c r="E5" s="63"/>
      <c r="F5" s="63"/>
    </row>
    <row r="6" spans="1:8" ht="15.75" x14ac:dyDescent="0.25">
      <c r="A6" s="64">
        <v>2025</v>
      </c>
      <c r="B6" s="64"/>
      <c r="C6" s="64"/>
      <c r="D6" s="64"/>
      <c r="E6" s="64"/>
      <c r="F6" s="64"/>
    </row>
    <row r="7" spans="1:8" ht="15.75" customHeight="1" x14ac:dyDescent="0.25">
      <c r="A7" s="65" t="s">
        <v>2</v>
      </c>
      <c r="B7" s="65"/>
      <c r="C7" s="65"/>
      <c r="D7" s="65"/>
      <c r="E7" s="65"/>
      <c r="F7" s="65"/>
    </row>
    <row r="8" spans="1:8" ht="15.75" x14ac:dyDescent="0.25">
      <c r="A8" s="65" t="s">
        <v>3</v>
      </c>
      <c r="B8" s="65"/>
      <c r="C8" s="65"/>
      <c r="D8" s="65"/>
      <c r="E8" s="65"/>
      <c r="F8" s="65"/>
    </row>
    <row r="10" spans="1:8" ht="15.75" x14ac:dyDescent="0.25">
      <c r="A10" s="66" t="s">
        <v>4</v>
      </c>
      <c r="B10" s="67"/>
      <c r="C10" s="67"/>
      <c r="D10" s="67"/>
      <c r="E10" s="68"/>
      <c r="F10" s="22" t="s">
        <v>5</v>
      </c>
    </row>
    <row r="11" spans="1:8" ht="15.75" x14ac:dyDescent="0.25">
      <c r="A11" s="69"/>
      <c r="B11" s="70"/>
      <c r="C11" s="70"/>
      <c r="D11" s="70"/>
      <c r="E11" s="71"/>
      <c r="F11" s="23" t="s">
        <v>305</v>
      </c>
    </row>
    <row r="12" spans="1:8" x14ac:dyDescent="0.25">
      <c r="A12" s="72" t="s">
        <v>6</v>
      </c>
      <c r="B12" s="73"/>
      <c r="C12" s="73"/>
      <c r="D12" s="73"/>
      <c r="E12" s="73"/>
      <c r="F12" s="24">
        <f>+F13+F38+F97+F154+F157</f>
        <v>34358313.410000004</v>
      </c>
      <c r="G12" s="36"/>
      <c r="H12" s="37"/>
    </row>
    <row r="13" spans="1:8" x14ac:dyDescent="0.25">
      <c r="A13" s="59" t="s">
        <v>7</v>
      </c>
      <c r="B13" s="60"/>
      <c r="C13" s="60"/>
      <c r="D13" s="60"/>
      <c r="E13" s="60"/>
      <c r="F13" s="25">
        <f>+F14+F24+F32+F34</f>
        <v>29620702.390000001</v>
      </c>
      <c r="G13" s="19"/>
    </row>
    <row r="14" spans="1:8" x14ac:dyDescent="0.25">
      <c r="A14" s="74" t="s">
        <v>8</v>
      </c>
      <c r="B14" s="47"/>
      <c r="C14" s="47"/>
      <c r="D14" s="47"/>
      <c r="E14" s="47"/>
      <c r="F14" s="24">
        <f>+F15+F16+F17+F18+F19+F20+F21+F22+F23</f>
        <v>24395750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6">
        <v>13109750</v>
      </c>
    </row>
    <row r="16" spans="1:8" x14ac:dyDescent="0.25">
      <c r="A16" s="1"/>
      <c r="B16" s="2"/>
      <c r="C16" s="2"/>
      <c r="D16" s="2" t="s">
        <v>277</v>
      </c>
      <c r="E16" s="3" t="s">
        <v>278</v>
      </c>
      <c r="F16" s="26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6">
        <v>415000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6">
        <v>10670000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6">
        <v>201000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6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6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6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6">
        <v>0</v>
      </c>
    </row>
    <row r="24" spans="1:6" x14ac:dyDescent="0.25">
      <c r="A24" s="20"/>
      <c r="B24" s="21"/>
      <c r="C24" s="47" t="s">
        <v>25</v>
      </c>
      <c r="D24" s="47"/>
      <c r="E24" s="47"/>
      <c r="F24" s="24">
        <f>+F26+F25+F27+F28+F29+F30+F31</f>
        <v>1525694.45</v>
      </c>
    </row>
    <row r="25" spans="1:6" x14ac:dyDescent="0.25">
      <c r="A25" s="34"/>
      <c r="B25" s="35"/>
      <c r="C25" s="33"/>
      <c r="D25" s="2" t="s">
        <v>279</v>
      </c>
      <c r="E25" s="3" t="s">
        <v>280</v>
      </c>
      <c r="F25" s="26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6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6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6">
        <v>554694.44999999995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6">
        <v>240000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6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6">
        <v>0</v>
      </c>
    </row>
    <row r="32" spans="1:6" x14ac:dyDescent="0.25">
      <c r="A32" s="20"/>
      <c r="B32" s="21"/>
      <c r="C32" s="47" t="s">
        <v>38</v>
      </c>
      <c r="D32" s="47"/>
      <c r="E32" s="47"/>
      <c r="F32" s="24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6">
        <v>0</v>
      </c>
    </row>
    <row r="34" spans="1:6" x14ac:dyDescent="0.25">
      <c r="A34" s="1"/>
      <c r="B34" s="2"/>
      <c r="C34" s="47" t="s">
        <v>41</v>
      </c>
      <c r="D34" s="47"/>
      <c r="E34" s="47"/>
      <c r="F34" s="24">
        <f>+F35+F36+F37</f>
        <v>3699257.9400000004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6">
        <v>1723756.11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6">
        <v>1732098.25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6">
        <v>243403.58</v>
      </c>
    </row>
    <row r="38" spans="1:6" x14ac:dyDescent="0.25">
      <c r="A38" s="59" t="s">
        <v>48</v>
      </c>
      <c r="B38" s="60"/>
      <c r="C38" s="60"/>
      <c r="D38" s="60"/>
      <c r="E38" s="60"/>
      <c r="F38" s="25">
        <f>+F39+F45+F50+F52+F56+F61+F66+F75+F93</f>
        <v>3655534.8500000006</v>
      </c>
    </row>
    <row r="39" spans="1:6" x14ac:dyDescent="0.25">
      <c r="A39" s="20"/>
      <c r="B39" s="21"/>
      <c r="C39" s="47" t="s">
        <v>49</v>
      </c>
      <c r="D39" s="47"/>
      <c r="E39" s="47"/>
      <c r="F39" s="24">
        <f>+F40+F41+F42+F43+F44</f>
        <v>1040043.16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6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6">
        <v>62583.62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6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6">
        <v>192332.65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6">
        <v>785126.89</v>
      </c>
    </row>
    <row r="45" spans="1:6" x14ac:dyDescent="0.25">
      <c r="A45" s="20"/>
      <c r="B45" s="21"/>
      <c r="C45" s="47" t="s">
        <v>60</v>
      </c>
      <c r="D45" s="47"/>
      <c r="E45" s="47"/>
      <c r="F45" s="24">
        <f>+F46+F47+F48+F49</f>
        <v>74576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6">
        <v>59000</v>
      </c>
    </row>
    <row r="47" spans="1:6" x14ac:dyDescent="0.25">
      <c r="A47" s="1"/>
      <c r="B47" s="2"/>
      <c r="C47" s="2"/>
      <c r="D47" s="2" t="s">
        <v>282</v>
      </c>
      <c r="E47" s="3" t="s">
        <v>283</v>
      </c>
      <c r="F47" s="26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6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6">
        <v>15576</v>
      </c>
    </row>
    <row r="50" spans="1:6" x14ac:dyDescent="0.25">
      <c r="A50" s="20"/>
      <c r="B50" s="21"/>
      <c r="C50" s="47" t="s">
        <v>65</v>
      </c>
      <c r="D50" s="47"/>
      <c r="E50" s="47"/>
      <c r="F50" s="24">
        <f>+F51</f>
        <v>375900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6">
        <v>375900</v>
      </c>
    </row>
    <row r="52" spans="1:6" x14ac:dyDescent="0.25">
      <c r="A52" s="20"/>
      <c r="B52" s="21"/>
      <c r="C52" s="47" t="s">
        <v>68</v>
      </c>
      <c r="D52" s="47"/>
      <c r="E52" s="47"/>
      <c r="F52" s="24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6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6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6">
        <v>0</v>
      </c>
    </row>
    <row r="56" spans="1:6" x14ac:dyDescent="0.25">
      <c r="A56" s="20"/>
      <c r="B56" s="21"/>
      <c r="C56" s="47" t="s">
        <v>75</v>
      </c>
      <c r="D56" s="47"/>
      <c r="E56" s="47"/>
      <c r="F56" s="24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6">
        <v>44000</v>
      </c>
    </row>
    <row r="58" spans="1:6" x14ac:dyDescent="0.25">
      <c r="A58" s="1"/>
      <c r="B58" s="2"/>
      <c r="C58" s="2"/>
      <c r="D58" s="2" t="s">
        <v>284</v>
      </c>
      <c r="E58" s="3" t="s">
        <v>285</v>
      </c>
      <c r="F58" s="26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6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6">
        <v>0</v>
      </c>
    </row>
    <row r="61" spans="1:6" x14ac:dyDescent="0.25">
      <c r="A61" s="20"/>
      <c r="B61" s="21"/>
      <c r="C61" s="47" t="s">
        <v>82</v>
      </c>
      <c r="D61" s="47"/>
      <c r="E61" s="47"/>
      <c r="F61" s="24">
        <f>+F62+F63</f>
        <v>80270.59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6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6">
        <v>80270.59</v>
      </c>
    </row>
    <row r="64" spans="1:6" x14ac:dyDescent="0.25">
      <c r="A64" s="6"/>
      <c r="B64" s="7"/>
      <c r="C64" s="7"/>
      <c r="D64" s="7"/>
      <c r="E64" s="8"/>
      <c r="F64" s="27"/>
    </row>
    <row r="65" spans="1:6" x14ac:dyDescent="0.25">
      <c r="A65" s="1"/>
      <c r="B65" s="2"/>
      <c r="C65" s="2"/>
      <c r="D65" s="2"/>
      <c r="E65" s="3"/>
      <c r="F65" s="26"/>
    </row>
    <row r="66" spans="1:6" x14ac:dyDescent="0.25">
      <c r="A66" s="9"/>
      <c r="B66" s="10"/>
      <c r="C66" s="61" t="s">
        <v>87</v>
      </c>
      <c r="D66" s="61"/>
      <c r="E66" s="61"/>
      <c r="F66" s="28">
        <f>+F67+F68+F69+F70+F71+F72+F73+F74</f>
        <v>0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6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6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6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6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6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6">
        <v>0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6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6">
        <v>0</v>
      </c>
    </row>
    <row r="75" spans="1:6" x14ac:dyDescent="0.25">
      <c r="A75" s="20"/>
      <c r="B75" s="21"/>
      <c r="C75" s="47" t="s">
        <v>104</v>
      </c>
      <c r="D75" s="47"/>
      <c r="E75" s="47"/>
      <c r="F75" s="24">
        <f>+F76+F77+F78+F79+F80+F81+F82+F83+F84+F87+F88+F89+F90+F92+F91+F85+F86</f>
        <v>280840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6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6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6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6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6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6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6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6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6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6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6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6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6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6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6">
        <v>280840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6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6">
        <v>0</v>
      </c>
    </row>
    <row r="93" spans="1:6" x14ac:dyDescent="0.25">
      <c r="A93" s="20"/>
      <c r="B93" s="21"/>
      <c r="C93" s="47" t="s">
        <v>135</v>
      </c>
      <c r="D93" s="47"/>
      <c r="E93" s="47"/>
      <c r="F93" s="24">
        <f>F94+F95+F96</f>
        <v>1759905.1</v>
      </c>
    </row>
    <row r="94" spans="1:6" x14ac:dyDescent="0.25">
      <c r="A94" s="40"/>
      <c r="B94" s="41"/>
      <c r="C94" s="39"/>
      <c r="D94" s="2" t="s">
        <v>286</v>
      </c>
      <c r="E94" s="3" t="s">
        <v>287</v>
      </c>
      <c r="F94" s="26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6">
        <v>1759905.1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6">
        <v>0</v>
      </c>
    </row>
    <row r="97" spans="1:6" x14ac:dyDescent="0.25">
      <c r="A97" s="59" t="s">
        <v>140</v>
      </c>
      <c r="B97" s="60"/>
      <c r="C97" s="60"/>
      <c r="D97" s="60"/>
      <c r="E97" s="60"/>
      <c r="F97" s="25">
        <f>+F98+F101+F105+F110+F112+F115+F128+F137</f>
        <v>715208.36</v>
      </c>
    </row>
    <row r="98" spans="1:6" x14ac:dyDescent="0.25">
      <c r="A98" s="20"/>
      <c r="B98" s="21"/>
      <c r="C98" s="47" t="s">
        <v>141</v>
      </c>
      <c r="D98" s="47"/>
      <c r="E98" s="47"/>
      <c r="F98" s="24">
        <f>+F99+F100</f>
        <v>209699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6">
        <v>47699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6">
        <v>162000</v>
      </c>
    </row>
    <row r="101" spans="1:6" x14ac:dyDescent="0.25">
      <c r="A101" s="20"/>
      <c r="B101" s="21"/>
      <c r="C101" s="47" t="s">
        <v>146</v>
      </c>
      <c r="D101" s="47"/>
      <c r="E101" s="47"/>
      <c r="F101" s="24">
        <f>+F102+F103+F104</f>
        <v>212400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6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6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6">
        <v>212400</v>
      </c>
    </row>
    <row r="105" spans="1:6" x14ac:dyDescent="0.25">
      <c r="A105" s="20"/>
      <c r="B105" s="21"/>
      <c r="C105" s="47" t="s">
        <v>153</v>
      </c>
      <c r="D105" s="47"/>
      <c r="E105" s="47"/>
      <c r="F105" s="24">
        <f>+F106+F107+F108+F109</f>
        <v>117882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6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6">
        <v>117882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6">
        <v>0</v>
      </c>
    </row>
    <row r="109" spans="1:6" x14ac:dyDescent="0.25">
      <c r="A109" s="1"/>
      <c r="B109" s="2"/>
      <c r="C109" s="2"/>
      <c r="D109" s="2" t="s">
        <v>288</v>
      </c>
      <c r="E109" s="3" t="s">
        <v>289</v>
      </c>
      <c r="F109" s="26">
        <v>0</v>
      </c>
    </row>
    <row r="110" spans="1:6" x14ac:dyDescent="0.25">
      <c r="A110" s="20"/>
      <c r="B110" s="21"/>
      <c r="C110" s="47" t="s">
        <v>160</v>
      </c>
      <c r="D110" s="47"/>
      <c r="E110" s="47"/>
      <c r="F110" s="24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6">
        <v>0</v>
      </c>
    </row>
    <row r="112" spans="1:6" x14ac:dyDescent="0.25">
      <c r="A112" s="20"/>
      <c r="B112" s="21"/>
      <c r="C112" s="47" t="s">
        <v>163</v>
      </c>
      <c r="D112" s="47"/>
      <c r="E112" s="47"/>
      <c r="F112" s="24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6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6">
        <v>0</v>
      </c>
    </row>
    <row r="115" spans="1:6" x14ac:dyDescent="0.25">
      <c r="A115" s="1"/>
      <c r="B115" s="2"/>
      <c r="C115" s="47" t="s">
        <v>168</v>
      </c>
      <c r="D115" s="47"/>
      <c r="E115" s="47"/>
      <c r="F115" s="24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6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6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6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6">
        <v>0</v>
      </c>
    </row>
    <row r="120" spans="1:6" x14ac:dyDescent="0.25">
      <c r="A120" s="2"/>
      <c r="B120" s="2"/>
      <c r="C120" s="2"/>
      <c r="D120" s="2" t="s">
        <v>177</v>
      </c>
      <c r="E120" s="3" t="s">
        <v>178</v>
      </c>
      <c r="F120" s="45">
        <v>0</v>
      </c>
    </row>
    <row r="121" spans="1:6" x14ac:dyDescent="0.25">
      <c r="A121" s="1"/>
      <c r="B121" s="2"/>
      <c r="C121" s="2"/>
      <c r="D121" s="2" t="s">
        <v>179</v>
      </c>
      <c r="E121" s="3" t="s">
        <v>180</v>
      </c>
      <c r="F121" s="26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6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6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6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6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6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6">
        <v>0</v>
      </c>
    </row>
    <row r="128" spans="1:6" x14ac:dyDescent="0.25">
      <c r="A128" s="1"/>
      <c r="B128" s="2"/>
      <c r="C128" s="47" t="s">
        <v>193</v>
      </c>
      <c r="D128" s="47"/>
      <c r="E128" s="47"/>
      <c r="F128" s="24">
        <f>+F129+F130+F131+F132+F133+F134+F135+F136</f>
        <v>33690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6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38">
        <v>33240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6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6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6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6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6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6">
        <v>450</v>
      </c>
    </row>
    <row r="137" spans="1:6" x14ac:dyDescent="0.25">
      <c r="A137" s="1"/>
      <c r="B137" s="2"/>
      <c r="C137" s="47" t="s">
        <v>210</v>
      </c>
      <c r="D137" s="47"/>
      <c r="E137" s="47"/>
      <c r="F137" s="24">
        <f>+F138+F139+F140+F141+F142+F143+F144+F145+F146+F147+F148+F149+F150+F151+F152+F153</f>
        <v>141537.35999999999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6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6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6">
        <v>33144.06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6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6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6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6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6">
        <v>60396.83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6">
        <v>16396.5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6">
        <v>0</v>
      </c>
    </row>
    <row r="148" spans="1:6" x14ac:dyDescent="0.25">
      <c r="A148" s="1"/>
      <c r="B148" s="2"/>
      <c r="C148" s="2"/>
      <c r="D148" s="2" t="s">
        <v>229</v>
      </c>
      <c r="E148" s="3" t="s">
        <v>290</v>
      </c>
      <c r="F148" s="26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6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6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6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6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6">
        <v>31599.97</v>
      </c>
    </row>
    <row r="154" spans="1:6" x14ac:dyDescent="0.25">
      <c r="A154" s="59" t="s">
        <v>299</v>
      </c>
      <c r="B154" s="60"/>
      <c r="C154" s="60"/>
      <c r="D154" s="60"/>
      <c r="E154" s="60"/>
      <c r="F154" s="25">
        <f>+F155</f>
        <v>0</v>
      </c>
    </row>
    <row r="155" spans="1:6" x14ac:dyDescent="0.25">
      <c r="A155" s="1"/>
      <c r="B155" s="2"/>
      <c r="C155" s="47" t="s">
        <v>300</v>
      </c>
      <c r="D155" s="47"/>
      <c r="E155" s="47"/>
      <c r="F155" s="24">
        <f>+F156</f>
        <v>0</v>
      </c>
    </row>
    <row r="156" spans="1:6" x14ac:dyDescent="0.25">
      <c r="A156" s="1"/>
      <c r="B156" s="2"/>
      <c r="C156" s="2"/>
      <c r="D156" s="2" t="s">
        <v>301</v>
      </c>
      <c r="E156" s="3" t="s">
        <v>302</v>
      </c>
      <c r="F156" s="26">
        <v>0</v>
      </c>
    </row>
    <row r="157" spans="1:6" x14ac:dyDescent="0.25">
      <c r="A157" s="59" t="s">
        <v>238</v>
      </c>
      <c r="B157" s="60"/>
      <c r="C157" s="60"/>
      <c r="D157" s="60"/>
      <c r="E157" s="60"/>
      <c r="F157" s="25">
        <f>+F158+F165+F169+F171+F173+F177+F180+F182</f>
        <v>366867.81</v>
      </c>
    </row>
    <row r="158" spans="1:6" x14ac:dyDescent="0.25">
      <c r="A158" s="1"/>
      <c r="B158" s="2"/>
      <c r="C158" s="47" t="s">
        <v>239</v>
      </c>
      <c r="D158" s="47"/>
      <c r="E158" s="47"/>
      <c r="F158" s="24">
        <f>+F159+F160+F161+F163+F164+F162</f>
        <v>366867.81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6">
        <v>246867.8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6">
        <v>0</v>
      </c>
    </row>
    <row r="161" spans="1:10" x14ac:dyDescent="0.25">
      <c r="A161" s="1"/>
      <c r="B161" s="2"/>
      <c r="C161" s="2"/>
      <c r="D161" s="2" t="s">
        <v>244</v>
      </c>
      <c r="E161" s="3" t="s">
        <v>245</v>
      </c>
      <c r="F161" s="26">
        <v>120000.01</v>
      </c>
    </row>
    <row r="162" spans="1:10" x14ac:dyDescent="0.25">
      <c r="A162" s="1"/>
      <c r="B162" s="2"/>
      <c r="C162" s="2"/>
      <c r="D162" s="2" t="s">
        <v>244</v>
      </c>
      <c r="E162" s="3" t="s">
        <v>245</v>
      </c>
      <c r="F162" s="26">
        <v>0</v>
      </c>
    </row>
    <row r="163" spans="1:10" x14ac:dyDescent="0.25">
      <c r="A163" s="1"/>
      <c r="B163" s="2"/>
      <c r="C163" s="2"/>
      <c r="D163" s="2" t="s">
        <v>246</v>
      </c>
      <c r="E163" s="3" t="s">
        <v>247</v>
      </c>
      <c r="F163" s="26">
        <v>0</v>
      </c>
    </row>
    <row r="164" spans="1:10" x14ac:dyDescent="0.25">
      <c r="A164" s="1"/>
      <c r="B164" s="2"/>
      <c r="C164" s="2"/>
      <c r="D164" s="2" t="s">
        <v>248</v>
      </c>
      <c r="E164" s="3" t="s">
        <v>249</v>
      </c>
      <c r="F164" s="26">
        <v>0</v>
      </c>
    </row>
    <row r="165" spans="1:10" x14ac:dyDescent="0.25">
      <c r="A165" s="1"/>
      <c r="B165" s="2"/>
      <c r="C165" s="47" t="s">
        <v>250</v>
      </c>
      <c r="D165" s="47"/>
      <c r="E165" s="47"/>
      <c r="F165" s="24">
        <f>+F166+F168+F167</f>
        <v>0</v>
      </c>
    </row>
    <row r="166" spans="1:10" x14ac:dyDescent="0.25">
      <c r="A166" s="1"/>
      <c r="B166" s="2"/>
      <c r="C166" s="2"/>
      <c r="D166" s="2" t="s">
        <v>251</v>
      </c>
      <c r="E166" s="3" t="s">
        <v>252</v>
      </c>
      <c r="F166" s="26">
        <v>0</v>
      </c>
    </row>
    <row r="167" spans="1:10" x14ac:dyDescent="0.25">
      <c r="A167" s="1"/>
      <c r="B167" s="2"/>
      <c r="C167" s="2"/>
      <c r="D167" s="2" t="s">
        <v>251</v>
      </c>
      <c r="E167" s="3" t="s">
        <v>252</v>
      </c>
      <c r="F167" s="26">
        <v>0</v>
      </c>
    </row>
    <row r="168" spans="1:10" x14ac:dyDescent="0.25">
      <c r="A168" s="1"/>
      <c r="B168" s="2"/>
      <c r="C168" s="2"/>
      <c r="D168" s="2" t="s">
        <v>253</v>
      </c>
      <c r="E168" s="3" t="s">
        <v>254</v>
      </c>
      <c r="F168" s="26">
        <v>0</v>
      </c>
    </row>
    <row r="169" spans="1:10" x14ac:dyDescent="0.25">
      <c r="A169" s="1"/>
      <c r="B169" s="2"/>
      <c r="C169" s="47" t="s">
        <v>255</v>
      </c>
      <c r="D169" s="47"/>
      <c r="E169" s="47"/>
      <c r="F169" s="26">
        <f>+F170</f>
        <v>0</v>
      </c>
    </row>
    <row r="170" spans="1:10" x14ac:dyDescent="0.25">
      <c r="A170" s="1"/>
      <c r="B170" s="2"/>
      <c r="C170" s="2"/>
      <c r="D170" s="2" t="s">
        <v>256</v>
      </c>
      <c r="E170" s="3" t="s">
        <v>257</v>
      </c>
      <c r="F170" s="26">
        <v>0</v>
      </c>
    </row>
    <row r="171" spans="1:10" x14ac:dyDescent="0.25">
      <c r="A171" s="1"/>
      <c r="B171" s="2"/>
      <c r="C171" s="47" t="s">
        <v>258</v>
      </c>
      <c r="D171" s="47"/>
      <c r="E171" s="47"/>
      <c r="F171" s="26">
        <f>+F172</f>
        <v>0</v>
      </c>
    </row>
    <row r="172" spans="1:10" x14ac:dyDescent="0.25">
      <c r="A172" s="1"/>
      <c r="B172" s="2"/>
      <c r="C172" s="2"/>
      <c r="D172" s="2" t="s">
        <v>259</v>
      </c>
      <c r="E172" s="2" t="s">
        <v>260</v>
      </c>
      <c r="F172" s="26">
        <v>0</v>
      </c>
    </row>
    <row r="173" spans="1:10" x14ac:dyDescent="0.25">
      <c r="A173" s="1"/>
      <c r="B173" s="2"/>
      <c r="C173" s="47" t="s">
        <v>261</v>
      </c>
      <c r="D173" s="47"/>
      <c r="E173" s="47"/>
      <c r="F173" s="24">
        <f>+F174+F175+F176</f>
        <v>0</v>
      </c>
    </row>
    <row r="174" spans="1:10" ht="26.25" x14ac:dyDescent="0.25">
      <c r="A174" s="1"/>
      <c r="B174" s="2"/>
      <c r="C174" s="2"/>
      <c r="D174" s="2" t="s">
        <v>262</v>
      </c>
      <c r="E174" s="3" t="s">
        <v>263</v>
      </c>
      <c r="F174" s="26">
        <v>0</v>
      </c>
    </row>
    <row r="175" spans="1:10" ht="13.5" customHeight="1" x14ac:dyDescent="0.25">
      <c r="A175" s="1"/>
      <c r="B175" s="2"/>
      <c r="C175" s="2"/>
      <c r="D175" s="2" t="s">
        <v>264</v>
      </c>
      <c r="E175" s="3" t="s">
        <v>265</v>
      </c>
      <c r="F175" s="26">
        <v>0</v>
      </c>
      <c r="J175" s="29"/>
    </row>
    <row r="176" spans="1:10" x14ac:dyDescent="0.25">
      <c r="A176" s="1"/>
      <c r="B176" s="2"/>
      <c r="C176" s="2"/>
      <c r="D176" s="2" t="s">
        <v>303</v>
      </c>
      <c r="E176" s="3" t="s">
        <v>304</v>
      </c>
      <c r="F176" s="26">
        <v>0</v>
      </c>
      <c r="J176" s="29"/>
    </row>
    <row r="177" spans="1:15" x14ac:dyDescent="0.25">
      <c r="A177" s="1"/>
      <c r="B177" s="2"/>
      <c r="C177" s="47" t="s">
        <v>266</v>
      </c>
      <c r="D177" s="47"/>
      <c r="E177" s="47"/>
      <c r="F177" s="24">
        <f>+F178+F179</f>
        <v>0</v>
      </c>
    </row>
    <row r="178" spans="1:15" x14ac:dyDescent="0.25">
      <c r="A178" s="1"/>
      <c r="B178" s="2"/>
      <c r="C178" s="2"/>
      <c r="D178" s="2" t="s">
        <v>267</v>
      </c>
      <c r="E178" s="3" t="s">
        <v>268</v>
      </c>
      <c r="F178" s="26">
        <v>0</v>
      </c>
    </row>
    <row r="179" spans="1:15" x14ac:dyDescent="0.25">
      <c r="A179" s="2"/>
      <c r="B179" s="2"/>
      <c r="C179" s="2"/>
      <c r="D179" s="2" t="s">
        <v>267</v>
      </c>
      <c r="E179" s="3" t="s">
        <v>268</v>
      </c>
      <c r="F179" s="26">
        <v>0</v>
      </c>
    </row>
    <row r="180" spans="1:15" x14ac:dyDescent="0.25">
      <c r="A180" s="1"/>
      <c r="B180" s="2"/>
      <c r="C180" s="47" t="s">
        <v>269</v>
      </c>
      <c r="D180" s="47"/>
      <c r="E180" s="47"/>
      <c r="F180" s="24">
        <f>+F181</f>
        <v>0</v>
      </c>
    </row>
    <row r="181" spans="1:15" x14ac:dyDescent="0.25">
      <c r="A181" s="1"/>
      <c r="B181" s="2"/>
      <c r="C181" s="2"/>
      <c r="D181" s="2" t="s">
        <v>270</v>
      </c>
      <c r="E181" s="3" t="s">
        <v>271</v>
      </c>
      <c r="F181" s="26">
        <v>0</v>
      </c>
    </row>
    <row r="182" spans="1:15" x14ac:dyDescent="0.25">
      <c r="A182" s="1"/>
      <c r="B182" s="2"/>
      <c r="C182" s="47" t="s">
        <v>272</v>
      </c>
      <c r="D182" s="47"/>
      <c r="E182" s="47"/>
      <c r="F182" s="24">
        <f>+F183</f>
        <v>0</v>
      </c>
    </row>
    <row r="183" spans="1:15" x14ac:dyDescent="0.25">
      <c r="A183" s="6"/>
      <c r="B183" s="7"/>
      <c r="C183" s="7"/>
      <c r="D183" s="7" t="s">
        <v>273</v>
      </c>
      <c r="E183" s="8" t="s">
        <v>274</v>
      </c>
      <c r="F183" s="27">
        <v>0</v>
      </c>
    </row>
    <row r="184" spans="1:15" ht="15.75" x14ac:dyDescent="0.25">
      <c r="A184" s="12" t="s">
        <v>275</v>
      </c>
      <c r="B184" s="13"/>
      <c r="C184" s="13"/>
      <c r="D184" s="13"/>
      <c r="E184" s="14"/>
      <c r="F184" s="15">
        <f>+F12</f>
        <v>34358313.410000004</v>
      </c>
    </row>
    <row r="188" spans="1:15" ht="12" customHeight="1" x14ac:dyDescent="0.25">
      <c r="A188" s="30"/>
      <c r="B188" s="30"/>
      <c r="C188" s="30"/>
      <c r="D188" s="30"/>
      <c r="E188" s="30"/>
      <c r="F188" s="29"/>
    </row>
    <row r="189" spans="1:15" ht="15.75" x14ac:dyDescent="0.25">
      <c r="A189" s="31" t="s">
        <v>307</v>
      </c>
      <c r="B189" s="31"/>
      <c r="C189" s="31"/>
      <c r="D189" s="31"/>
      <c r="E189" s="42" t="s">
        <v>291</v>
      </c>
      <c r="F189" s="42" t="s">
        <v>292</v>
      </c>
    </row>
    <row r="190" spans="1:15" ht="15.75" x14ac:dyDescent="0.25">
      <c r="A190" s="48" t="s">
        <v>281</v>
      </c>
      <c r="B190" s="48"/>
      <c r="C190" s="48"/>
      <c r="D190" s="48"/>
      <c r="E190" s="16" t="s">
        <v>294</v>
      </c>
      <c r="F190" s="43" t="s">
        <v>306</v>
      </c>
    </row>
    <row r="191" spans="1:15" ht="15.75" x14ac:dyDescent="0.25">
      <c r="A191" s="49" t="s">
        <v>295</v>
      </c>
      <c r="B191" s="49"/>
      <c r="C191" s="49"/>
      <c r="D191" s="49"/>
      <c r="E191" s="32" t="s">
        <v>276</v>
      </c>
      <c r="F191" s="44" t="s">
        <v>293</v>
      </c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1:15" ht="16.5" thickBot="1" x14ac:dyDescent="0.3"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1:15" ht="16.5" thickBot="1" x14ac:dyDescent="0.3">
      <c r="A193" s="50" t="s">
        <v>296</v>
      </c>
      <c r="B193" s="51"/>
      <c r="C193" s="51"/>
      <c r="D193" s="51"/>
      <c r="E193" s="52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1:15" ht="26.25" customHeight="1" thickBot="1" x14ac:dyDescent="0.3">
      <c r="A194" s="53" t="s">
        <v>297</v>
      </c>
      <c r="B194" s="54"/>
      <c r="C194" s="54"/>
      <c r="D194" s="54"/>
      <c r="E194" s="55"/>
      <c r="F194" s="17"/>
    </row>
    <row r="195" spans="1:15" ht="41.25" customHeight="1" thickBot="1" x14ac:dyDescent="0.3">
      <c r="A195" s="56" t="s">
        <v>298</v>
      </c>
      <c r="B195" s="57"/>
      <c r="C195" s="57"/>
      <c r="D195" s="57"/>
      <c r="E195" s="58"/>
      <c r="F195" s="18"/>
    </row>
    <row r="196" spans="1:15" x14ac:dyDescent="0.25">
      <c r="A196" s="46"/>
      <c r="B196" s="46"/>
      <c r="C196" s="46"/>
      <c r="D196" s="46"/>
      <c r="E196" s="46"/>
      <c r="F196" s="46"/>
    </row>
  </sheetData>
  <protectedRanges>
    <protectedRange sqref="D99:E99" name="Rango1_1_1_1_2_1"/>
    <protectedRange sqref="A194 D194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3:E173"/>
    <mergeCell ref="C101:E101"/>
    <mergeCell ref="C105:E105"/>
    <mergeCell ref="C110:E110"/>
    <mergeCell ref="C112:E112"/>
    <mergeCell ref="C115:E115"/>
    <mergeCell ref="C128:E128"/>
    <mergeCell ref="C137:E137"/>
    <mergeCell ref="A157:E157"/>
    <mergeCell ref="C165:E165"/>
    <mergeCell ref="C169:E169"/>
    <mergeCell ref="C171:E171"/>
    <mergeCell ref="A154:E154"/>
    <mergeCell ref="C155:E155"/>
    <mergeCell ref="C158:E158"/>
    <mergeCell ref="A196:F196"/>
    <mergeCell ref="C177:E177"/>
    <mergeCell ref="C180:E180"/>
    <mergeCell ref="C182:E182"/>
    <mergeCell ref="A190:D190"/>
    <mergeCell ref="A191:D191"/>
    <mergeCell ref="A193:E193"/>
    <mergeCell ref="A194:E194"/>
    <mergeCell ref="A195:E195"/>
  </mergeCells>
  <pageMargins left="0.62" right="0.31" top="0.66" bottom="0.54" header="0.3" footer="0.3"/>
  <pageSetup scale="70" orientation="portrait" r:id="rId1"/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Ana Mora de la Cruz</cp:lastModifiedBy>
  <cp:lastPrinted>2025-06-03T14:19:22Z</cp:lastPrinted>
  <dcterms:created xsi:type="dcterms:W3CDTF">2022-03-24T19:36:17Z</dcterms:created>
  <dcterms:modified xsi:type="dcterms:W3CDTF">2025-06-03T14:22:46Z</dcterms:modified>
</cp:coreProperties>
</file>