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2 OPTI FEBRERO 2025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<sst xmlns="http://schemas.openxmlformats.org/spreadsheetml/2006/main" count="105" uniqueCount="105">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</sst>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1</xdr:rowOff>
    </xdr:from>
    <xdr:to>
      <xdr:col>0</xdr:col>
      <xdr:colOff>1926897</xdr:colOff>
      <xdr:row>4</xdr:row>
      <xdr:rowOff>98535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1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599012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topLeftCell="A49" zoomScale="87" zoomScaleNormal="87" workbookViewId="0">
      <selection activeCell="C52" sqref="C52"/>
    </sheetView>
  </sheetViews>
  <sheetFormatPr baseColWidth="10" defaultColWidth="11.42578125" defaultRowHeight="15" x14ac:dyDescent="0.25"/>
  <cols>
    <col min="1" max="1" width="92.7109375" customWidth="1"/>
    <col min="2" max="2" width="18.5703125" customWidth="1"/>
    <col min="3" max="3" width="15.7109375" customWidth="1"/>
    <col min="4" max="4" width="14.5703125" customWidth="1"/>
    <col min="5" max="5" width="15.42578125" customWidth="1"/>
    <col min="6" max="6" width="15.28515625" customWidth="1"/>
    <col min="7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</row>
    <row r="2" spans="1:17" ht="21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15.75" x14ac:dyDescent="0.25">
      <c r="A3" s="55">
        <v>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ht="15.75" customHeigh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7" ht="15.75" customHeigh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30832739.32</v>
      </c>
      <c r="C7" s="6">
        <f t="shared" ref="C7:N7" si="0">+C8+C14+C24+C34+C43+C50+C60+C65+C68</f>
        <v>36510423.140000008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67343162.460000008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0</v>
      </c>
      <c r="E8" s="9">
        <f t="shared" si="1"/>
        <v>0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57795127.82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48929166.670000002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6">
        <f t="shared" si="2"/>
        <v>1462000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6">
        <f t="shared" si="2"/>
        <v>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6">
        <f t="shared" si="2"/>
        <v>7403961.1500000004</v>
      </c>
      <c r="O13" s="15"/>
    </row>
    <row r="14" spans="1:17" x14ac:dyDescent="0.25">
      <c r="A14" s="8" t="s">
        <v>24</v>
      </c>
      <c r="B14" s="9">
        <f>+B15+B16+B17+B18+B19+B20+B21+B22+B23</f>
        <v>1869754.7599999998</v>
      </c>
      <c r="C14" s="9">
        <f t="shared" ref="C14:J14" si="3">+C15+C16+C17+C18+C19+C20+C21+C22+C23</f>
        <v>4829501.24</v>
      </c>
      <c r="D14" s="9">
        <f t="shared" si="3"/>
        <v>0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9">
        <f t="shared" si="3"/>
        <v>0</v>
      </c>
      <c r="I14" s="9">
        <f t="shared" si="3"/>
        <v>0</v>
      </c>
      <c r="J14" s="9">
        <f t="shared" si="3"/>
        <v>0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6699256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6">
        <f t="shared" si="2"/>
        <v>834524.87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6">
        <f t="shared" si="2"/>
        <v>15576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6">
        <f>+B17+C17+D17+E17+F17+G17+H17+I17+J17+K17+L17+M17</f>
        <v>0</v>
      </c>
    </row>
    <row r="18" spans="1:17" x14ac:dyDescent="0.25">
      <c r="A18" s="12" t="s">
        <v>28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0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6">
        <f t="shared" si="2"/>
        <v>1006776</v>
      </c>
    </row>
    <row r="20" spans="1:17" x14ac:dyDescent="0.25">
      <c r="A20" s="12" t="s">
        <v>30</v>
      </c>
      <c r="B20" s="13">
        <v>0</v>
      </c>
      <c r="C20" s="13">
        <v>2574155.84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6">
        <f t="shared" si="2"/>
        <v>2574155.84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6">
        <f t="shared" si="2"/>
        <v>761324.62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6">
        <f t="shared" si="2"/>
        <v>13136.67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6">
        <f t="shared" si="2"/>
        <v>1493762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0</v>
      </c>
      <c r="E24" s="9">
        <f t="shared" si="4"/>
        <v>0</v>
      </c>
      <c r="F24" s="9">
        <f t="shared" si="4"/>
        <v>0</v>
      </c>
      <c r="G24" s="9">
        <f t="shared" si="4"/>
        <v>0</v>
      </c>
      <c r="H24" s="9">
        <f t="shared" si="4"/>
        <v>0</v>
      </c>
      <c r="I24" s="9">
        <f t="shared" si="4"/>
        <v>0</v>
      </c>
      <c r="J24" s="9">
        <f t="shared" si="4"/>
        <v>0</v>
      </c>
      <c r="K24" s="9">
        <f>+K25+K26+K27+K28+K29+K30+K31+K32+K33</f>
        <v>0</v>
      </c>
      <c r="L24" s="9">
        <f t="shared" si="4"/>
        <v>0</v>
      </c>
      <c r="M24" s="9">
        <f t="shared" si="4"/>
        <v>0</v>
      </c>
      <c r="N24" s="9">
        <f t="shared" si="4"/>
        <v>2514939.5999999996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6">
        <f t="shared" si="2"/>
        <v>324113.3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18408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214966.5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0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0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6">
        <f t="shared" si="2"/>
        <v>0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6">
        <f t="shared" si="2"/>
        <v>1800000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6">
        <f>+B33+C33+D33+E33+F33+G33+H33+I33+J33+K33+L33+M33</f>
        <v>157451.79999999999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C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0</v>
      </c>
      <c r="H34" s="9">
        <f t="shared" si="5"/>
        <v>0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212251.84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8">
        <v>0</v>
      </c>
      <c r="I41" s="18">
        <v>0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0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0</v>
      </c>
      <c r="E50" s="9">
        <f t="shared" si="7"/>
        <v>0</v>
      </c>
      <c r="F50" s="9">
        <f t="shared" si="7"/>
        <v>0</v>
      </c>
      <c r="G50" s="9">
        <f t="shared" si="7"/>
        <v>0</v>
      </c>
      <c r="H50" s="9">
        <f t="shared" si="7"/>
        <v>0</v>
      </c>
      <c r="I50" s="9">
        <f t="shared" si="7"/>
        <v>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121587.2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121587.2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0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0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30832739.32</v>
      </c>
      <c r="C81" s="25">
        <f t="shared" ref="C81:N81" si="16">+C7+C72</f>
        <v>36510423.140000008</v>
      </c>
      <c r="D81" s="25">
        <f t="shared" si="16"/>
        <v>0</v>
      </c>
      <c r="E81" s="25">
        <f t="shared" si="16"/>
        <v>0</v>
      </c>
      <c r="F81" s="25">
        <f t="shared" si="16"/>
        <v>0</v>
      </c>
      <c r="G81" s="25">
        <f t="shared" si="16"/>
        <v>0</v>
      </c>
      <c r="H81" s="25">
        <f t="shared" si="16"/>
        <v>0</v>
      </c>
      <c r="I81" s="25">
        <f t="shared" si="16"/>
        <v>0</v>
      </c>
      <c r="J81" s="25">
        <f t="shared" si="16"/>
        <v>0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67343162.460000008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50" t="s">
        <v>93</v>
      </c>
      <c r="B86" s="50"/>
      <c r="C86" s="42" t="s">
        <v>96</v>
      </c>
      <c r="D86" s="42"/>
      <c r="E86" s="42"/>
      <c r="F86" s="42"/>
      <c r="G86" s="42"/>
      <c r="H86" s="32"/>
      <c r="I86" s="51" t="s">
        <v>98</v>
      </c>
      <c r="J86" s="51"/>
      <c r="K86" s="51"/>
      <c r="L86" s="51"/>
      <c r="M86" s="51"/>
      <c r="N86" s="51"/>
      <c r="O86" s="26"/>
    </row>
    <row r="87" spans="1:16" ht="15.75" x14ac:dyDescent="0.25">
      <c r="A87" s="49" t="s">
        <v>94</v>
      </c>
      <c r="B87" s="49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49" t="s">
        <v>100</v>
      </c>
      <c r="B88" s="49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43" t="s">
        <v>101</v>
      </c>
      <c r="B92" s="44"/>
    </row>
    <row r="93" spans="1:16" ht="29.25" customHeight="1" thickBot="1" x14ac:dyDescent="0.3">
      <c r="A93" s="45" t="s">
        <v>102</v>
      </c>
      <c r="B93" s="46"/>
    </row>
    <row r="94" spans="1:16" ht="46.5" customHeight="1" thickBot="1" x14ac:dyDescent="0.3">
      <c r="A94" s="47" t="s">
        <v>103</v>
      </c>
      <c r="B94" s="48"/>
    </row>
  </sheetData>
  <protectedRanges>
    <protectedRange sqref="C86 D88" name="Rango1_1_1_1_2_1"/>
  </protectedRanges>
  <mergeCells count="13">
    <mergeCell ref="A86:B86"/>
    <mergeCell ref="L86:N86"/>
    <mergeCell ref="A1:N1"/>
    <mergeCell ref="A2:N2"/>
    <mergeCell ref="A3:N3"/>
    <mergeCell ref="A4:N4"/>
    <mergeCell ref="A5:N5"/>
    <mergeCell ref="I86:K86"/>
    <mergeCell ref="A92:B92"/>
    <mergeCell ref="A93:B93"/>
    <mergeCell ref="A94:B94"/>
    <mergeCell ref="A87:B87"/>
    <mergeCell ref="A88:B88"/>
  </mergeCells>
  <pageMargins left="0.23622047244094491" right="0.23622047244094491" top="0.74803149606299213" bottom="0.56000000000000005" header="0.31496062992125984" footer="0.17"/>
  <pageSetup paperSize="5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Mildred Eve Reyes</cp:lastModifiedBy>
  <cp:lastPrinted>2024-02-01T16:08:43Z</cp:lastPrinted>
  <dcterms:created xsi:type="dcterms:W3CDTF">2021-12-08T16:12:49Z</dcterms:created>
  <dcterms:modified xsi:type="dcterms:W3CDTF">2025-03-03T16:05:42Z</dcterms:modified>
</cp:coreProperties>
</file>