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noviembre 2023\"/>
    </mc:Choice>
  </mc:AlternateContent>
  <bookViews>
    <workbookView xWindow="0" yWindow="0" windowWidth="2370" windowHeight="0" activeTab="1"/>
  </bookViews>
  <sheets>
    <sheet name="matris mes noviembre " sheetId="1" r:id="rId1"/>
    <sheet name="compras por debajo Umbral" sheetId="3" r:id="rId2"/>
    <sheet name="Compras menores " sheetId="2" r:id="rId3"/>
  </sheets>
  <definedNames>
    <definedName name="_xlnm.Print_Area" localSheetId="1">'compras por debajo Umbral'!$A$1:$II$51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G6" i="2"/>
  <c r="M5" i="2"/>
  <c r="M4" i="2"/>
  <c r="M11" i="2" l="1"/>
  <c r="L26" i="3"/>
  <c r="L15" i="3"/>
  <c r="L13" i="3"/>
  <c r="L12" i="3"/>
  <c r="E7" i="3"/>
  <c r="L40" i="3" l="1"/>
  <c r="M17" i="1" l="1"/>
  <c r="M15" i="1"/>
  <c r="M14" i="1"/>
  <c r="M11" i="1"/>
  <c r="M10" i="1"/>
  <c r="E7" i="1"/>
  <c r="M29" i="1"/>
  <c r="G27" i="1"/>
  <c r="M27" i="1"/>
  <c r="G40" i="1"/>
  <c r="G32" i="1"/>
  <c r="M31" i="1"/>
  <c r="L41" i="3"/>
  <c r="M48" i="1" l="1"/>
  <c r="A2" i="2"/>
</calcChain>
</file>

<file path=xl/sharedStrings.xml><?xml version="1.0" encoding="utf-8"?>
<sst xmlns="http://schemas.openxmlformats.org/spreadsheetml/2006/main" count="1003" uniqueCount="222">
  <si>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</si>
  <si>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</si>
  <si>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</si>
  <si>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</si>
  <si>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</si>
  <si>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</si>
  <si>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Monto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</si>
  <si>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</si>
  <si>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</si>
  <si>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</si>
  <si>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</si>
  <si>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</si>
  <si>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</si>
  <si>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</si>
  <si>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Sí</t>
  </si>
  <si>
    <t>No</t>
  </si>
  <si>
    <t>Compras por Debajo del Umbral</t>
  </si>
  <si>
    <t>Adjudicado</t>
  </si>
  <si>
    <t>Activo</t>
  </si>
  <si>
    <t>Servicios de recursos humanos</t>
  </si>
  <si>
    <t>Grande</t>
  </si>
  <si>
    <t>DIGECOG-UC-CD-2023-0225</t>
  </si>
  <si>
    <t>Servicios de Catering para celebración de la semana de la Calidad los días 01, 02 y 03 de noviembre del 2023, solicitado por el Departamento de Planificación y Desarrollo de esta Institución.</t>
  </si>
  <si>
    <t>Restaurantes y catering (servicios de comidas y bebidas)</t>
  </si>
  <si>
    <t>Martínez Torres Traveling, SRL</t>
  </si>
  <si>
    <t>Mipymes</t>
  </si>
  <si>
    <t>Procesos Programado y no Programados</t>
  </si>
  <si>
    <t>No Programado</t>
  </si>
  <si>
    <t>Programado</t>
  </si>
  <si>
    <t>DIGECOG-UC-CD-2023-0239</t>
  </si>
  <si>
    <t>Servicio de catering para actividad de responsabilidad social del Departamento de Comunicación de esta Institución</t>
  </si>
  <si>
    <t xml:space="preserve">No programada </t>
  </si>
  <si>
    <t>Catering 2000, SRL</t>
  </si>
  <si>
    <t>Mipyme Mujer</t>
  </si>
  <si>
    <t>DIGECOG-UC-CD-2023-0238</t>
  </si>
  <si>
    <t>Servicio buffet para 660 participantes de 236 Instituciones del Sector Público No Financiero, para las jornadas de entrenamiento presencial sobre el nuevo Catálogo de Cuentas, dirigido a MiPymes Mujer</t>
  </si>
  <si>
    <t xml:space="preserve">Programado </t>
  </si>
  <si>
    <t>Catering 2000, SR</t>
  </si>
  <si>
    <t>DIGECOG-UC-CD-2023-0236</t>
  </si>
  <si>
    <t>Adquisición de credenza según ficha técnica, solicitada por el Departamento Jurídico de esta Institución</t>
  </si>
  <si>
    <t>Muebles de alojamiento</t>
  </si>
  <si>
    <t>Flow, SRL</t>
  </si>
  <si>
    <t>En edición</t>
  </si>
  <si>
    <t>DIGECOG-UC-CD-2023-0237</t>
  </si>
  <si>
    <t>Servicio de Impresión de Banner y Brochures, Solicitado por la Oficina de Acceso a la Información de esta Institución .</t>
  </si>
  <si>
    <t>Publicidad</t>
  </si>
  <si>
    <t>FR MULTISERVICIOS, SRL</t>
  </si>
  <si>
    <t>Mipyme</t>
  </si>
  <si>
    <t>DIGECOG-UC-CD-2023-0234</t>
  </si>
  <si>
    <t>Inscripción de 2 servidores públicos de esta Institución en la XXXIV Conferencia Interamericana de Contabilidad, Guatemala 2023, financiado a través del PROGEF</t>
  </si>
  <si>
    <t>Instituto de Contadores Públicos Autorizados de la Rep. Dom. (ICPARD)</t>
  </si>
  <si>
    <t>DIGECOG-UC-CD-2023-0232</t>
  </si>
  <si>
    <t xml:space="preserve">Adquisición de 300 bolsitas rellenas de chocolate para la Semana de la Calidad, solicitado por el Departamento de Planificación y Desarrollo de esta Institución. </t>
  </si>
  <si>
    <t>Lola 5 Multiservices, SRL</t>
  </si>
  <si>
    <t>DIGECOG-UC-CD-2023-0240</t>
  </si>
  <si>
    <t>Adquisición de dos (2) dispensadores de té frio y agua, solicitados por el Departamento de Normas y Procedimiento de esta Institución.</t>
  </si>
  <si>
    <t>Equipos de servicios de alimentación para instituciones</t>
  </si>
  <si>
    <t>DIGECOG-DAF-CM-2023-0039</t>
  </si>
  <si>
    <t>Adquisición de mobiliarios y equipos de oficinas, solicitados por el Dpto. de Noemas y Procedimientos de esta Institución. Financiado con fondos del PROGEF.</t>
  </si>
  <si>
    <t>Compras Menores</t>
  </si>
  <si>
    <t xml:space="preserve">Mobiliarios y Equipos de Oficinas. </t>
  </si>
  <si>
    <t xml:space="preserve">Mipyme </t>
  </si>
  <si>
    <t>Cecomsa, SRL</t>
  </si>
  <si>
    <t>MDL ALTEKNATIVA TECH, SRL</t>
  </si>
  <si>
    <t>DIGECOG-UC-CD-2023-0215</t>
  </si>
  <si>
    <t>Suministro de papel de baño y Fardos de papel toallas de mano, Solicitado por la Sección de almacén y Suministro de esta Institución</t>
  </si>
  <si>
    <t>Suministro</t>
  </si>
  <si>
    <t>Supligensa, SRL</t>
  </si>
  <si>
    <t>DIGECOG-UC-CD-2023-0212</t>
  </si>
  <si>
    <t>Suministro de material gastable solicitado por la Sección de Almacén y Suministro de esta instalación, dirigido a MyPymes.</t>
  </si>
  <si>
    <t>Material Gastable</t>
  </si>
  <si>
    <t>DIGECOG-UC-CD-2023-0205</t>
  </si>
  <si>
    <t>Adquisición de 20 paquetes de pilas doble A 4/1, 24 paquetes de pilas triple A 4/1, 20 Ud de pilas tipo C y 20 Ud de pilas tipo D para uso de esta Institución</t>
  </si>
  <si>
    <t>Tecnología</t>
  </si>
  <si>
    <t>Ramirez &amp; Mojica Envoy Pack Courier Express, SRL</t>
  </si>
  <si>
    <t>DIGECOG-CCC-CP-2023-0004</t>
  </si>
  <si>
    <t>Suministro de tickets de gasolina para abastecer los vehículos de la Institución, solicitados por la División Administrativa</t>
  </si>
  <si>
    <t>Comparación de Precio</t>
  </si>
  <si>
    <t xml:space="preserve">Administrativo </t>
  </si>
  <si>
    <t>Sigma Petroleum Corp, SAS</t>
  </si>
  <si>
    <t>DIGECOG-UC-CD-2023-0209</t>
  </si>
  <si>
    <t>Suministro de 75 paquetes de azúcar crema de 5 libras y 12 fardos de café de 1 libras 20/1, solicitado por sección de almacen y suministro para uso de esta Institución.</t>
  </si>
  <si>
    <t>Si</t>
  </si>
  <si>
    <t>Alimentos y Bebidas</t>
  </si>
  <si>
    <t>Express Servicios Logisticos ESLOGIST, EIRL, RD$ 11,301.30  GTG Industrial, SRL RD$ 67,051.94</t>
  </si>
  <si>
    <t>Mipymes y Mipymes Mujer</t>
  </si>
  <si>
    <t>DIGECOG-DAF-CM-2023-0041</t>
  </si>
  <si>
    <t>Servicio de 3800, almuerzos para colaboradores de esta institución, solicitado por el Departamento Administrativo y Financiero, dirigido a MiPymes Mujer.</t>
  </si>
  <si>
    <t xml:space="preserve"> Mipymes Mujer</t>
  </si>
  <si>
    <t>DIGECOG-UC-CD-2023-0242</t>
  </si>
  <si>
    <t>Participación de 13 servidores públicos de esta Institución en el 2do Summit de Gobierno 2023: Proyectizando el Sector Gubernamental, financiado con fondos del PROGEF</t>
  </si>
  <si>
    <t>Asociación PMI Capitulo Republica Dominicana, INC</t>
  </si>
  <si>
    <t>DIGECOG-UC-CD-2023-0243</t>
  </si>
  <si>
    <t>Servicio de impresión de banner,solicitado por el Departamento de Comunicación de esta Institución</t>
  </si>
  <si>
    <t>Servicios de reproducción</t>
  </si>
  <si>
    <t>Grupo Astro, SRL</t>
  </si>
  <si>
    <t>MiPyme</t>
  </si>
  <si>
    <t>DIGECOG-UC-CD-2023-0247</t>
  </si>
  <si>
    <t>Servicio de Coffee Break para 400 personas, para Actividad de integración Institucional, solicitado por Recursos Humanos de esta Institución.</t>
  </si>
  <si>
    <t>DIGECOG-UC-CD-2023-0246</t>
  </si>
  <si>
    <t>Confección de 30 invitaciones para Acto de certificaciones a los colaboradores de las áreas contables  y financieras  de diferentes Instituciones del Gobierno, solicitadas  por el Dpto. de Normas y Pr</t>
  </si>
  <si>
    <t>Productos de papel</t>
  </si>
  <si>
    <t>Gráficas Comerciales Edward, SRL</t>
  </si>
  <si>
    <t>Aprobado</t>
  </si>
  <si>
    <t>DIGECOG-UC-CD-2023-0244</t>
  </si>
  <si>
    <t>Adquisición de placa de reconocimiento en acrilico, solicitado por el Departamento de Normas y Procedimientos de esta Institución.</t>
  </si>
  <si>
    <t>Coleccionables y condecoraciones</t>
  </si>
  <si>
    <t>Multigrabado, SRL</t>
  </si>
  <si>
    <t xml:space="preserve">Mipymes </t>
  </si>
  <si>
    <t>DIGECOG-UC-CD-2023-0251</t>
  </si>
  <si>
    <t>Adquisición de kits de arranque para aire acondicionado para uso de esta Institución</t>
  </si>
  <si>
    <t>Componentes pasivos discretos</t>
  </si>
  <si>
    <t>Victor García Aire Acondicionado, SRL</t>
  </si>
  <si>
    <t>DIGECOG-UC-CD-2023-0235</t>
  </si>
  <si>
    <t>Adquisición de televisión pantalla plana, trituradora de papel y dos neveras ejecutivas, solicitadas por el Departamento Jurídico y Administrativo de esta Institución.</t>
  </si>
  <si>
    <t xml:space="preserve">Tecnología. </t>
  </si>
  <si>
    <t>Justech, SRL,  40,432.70 y  Ramirez &amp; Mojica Envoy Pack Courier Express, SRL 32,521.98</t>
  </si>
  <si>
    <t>Mipymes , Mipymes</t>
  </si>
  <si>
    <t>DIGECOG-DAF-CM-2023-0045</t>
  </si>
  <si>
    <t>Adquisición de 8 Computadoras completas de escritorio, solicitadas por el Dpto. de Procesamientos Contables y Estados Financieros de esta Institución, financiado con fondos del PROGEF.</t>
  </si>
  <si>
    <t>DIGECOG-UC-CD-2023-0245</t>
  </si>
  <si>
    <t>Adquisición de 4 habladores en Acrílicos solicitado por el Departamento de Normas y Procedimientos de esta Institución.</t>
  </si>
  <si>
    <t>Habladores</t>
  </si>
  <si>
    <t>Signo Digital, SRL</t>
  </si>
  <si>
    <t>Compu-Office Dominicana, SRL RD$ 90,453.90,  Luyens Comercial, Srl RD$ 72,477.62, Ceconsa SRL RD$ 40,451.25 y MDL ALTEKNATIVA TECH; SRL 102,216.04</t>
  </si>
  <si>
    <t>OMX Multiservicios, SRL RD$ 12,520.15 e inversiones Tejeda Valera FD; SRL 73,927.00</t>
  </si>
  <si>
    <t>DIGECOG-UC-CD-2023-0227</t>
  </si>
  <si>
    <t>Servicio de Reemplazo de ribete de la compuerta trasera y diagnóstico computarizado para la Toyota Prado 2010 de esta Institución</t>
  </si>
  <si>
    <t>Servicios de mantenimiento o reparaciones de transportes</t>
  </si>
  <si>
    <t>Delta Comercial, SA</t>
  </si>
  <si>
    <t>DIGECOG-UC-CD-2023-0231</t>
  </si>
  <si>
    <t xml:space="preserve">Adquisición de camisa bordadas con logo de la DIGECOG y de CIGCN, solicitado por la Oficina de Libre Acceso a la Información de esta Institución. </t>
  </si>
  <si>
    <t>si</t>
  </si>
  <si>
    <t>Ropa</t>
  </si>
  <si>
    <t>HEMS, SRL</t>
  </si>
  <si>
    <t>MIPYME MUJER</t>
  </si>
  <si>
    <t>DIGECOG-UC-CD-2023-0226</t>
  </si>
  <si>
    <t>Adquisición de tres (3) libros y dos (2) impresiones y encuadernaciones Memoria anual, solicitado por el Departamento de Planificación y Desarrollo de esta Institución.</t>
  </si>
  <si>
    <t>Medios impresos</t>
  </si>
  <si>
    <t>DIGECOG-UC-CD-2023-0228</t>
  </si>
  <si>
    <t>Adquisición de tres (3) diademas (micrófonos inalámbricos) para Charlistas en Semana de la Calidad, solicitado por el Departamento de Planificación y Desarrollo de esta Institución.</t>
  </si>
  <si>
    <t>Dispositivos de comunicaciones y accesorios</t>
  </si>
  <si>
    <t>DIGECOG-UC-CD-2023-0230</t>
  </si>
  <si>
    <t>Servicio de reemplazo de tela a tipo blackout para la cortina del Salón de Conferencias del 5to nivel de esta Institución</t>
  </si>
  <si>
    <t>Tejidos  y  materiales  de  cuero</t>
  </si>
  <si>
    <t>Decoroller, SRL</t>
  </si>
  <si>
    <t>DIGECOG-DAF-CM-2023-0035</t>
  </si>
  <si>
    <t>Adquisición de Sillas Gerenciales, Sillas Secretariales, Sillas Ejecutivas y Sillas Ergonomicas para ser utilizado en esta institución.</t>
  </si>
  <si>
    <t>Mobiliario</t>
  </si>
  <si>
    <t>DIGECOG-DAF-CM-2023-0038</t>
  </si>
  <si>
    <t>Adquisición de tóneres solicitado por la Sección de Almacén de esta Institución.</t>
  </si>
  <si>
    <t>Material de Oficina</t>
  </si>
  <si>
    <t>DIGECOG-UC-CD-2023-0194</t>
  </si>
  <si>
    <t>Suministros de material gastable de oficina, solicitados por la Sección de Almacén y Suministros de esta Institución, dirigido a MiPymes</t>
  </si>
  <si>
    <t>Progastable, SR</t>
  </si>
  <si>
    <t>DIGECOG-UC-CD-2023-0214</t>
  </si>
  <si>
    <t>Comercial Ferretero E. Pérez, SRL</t>
  </si>
  <si>
    <t xml:space="preserve">Materiales </t>
  </si>
  <si>
    <t>DIGECOG-UC-CD-2023-0201</t>
  </si>
  <si>
    <t>Adquisición de equipos Informáticos solicitado por el Departamento de Tecnología de esta Institución.</t>
  </si>
  <si>
    <t>Tecnologia</t>
  </si>
  <si>
    <t>DIGECOG-UC-CD-2023-0207</t>
  </si>
  <si>
    <t>Suministro de 140 paquetes de mentas y 50 unidades de té frio, solicitado por la Sección de almacén y suministro de esta Institución</t>
  </si>
  <si>
    <t>Alimentos y Bebida</t>
  </si>
  <si>
    <t>DIGECOG-UC-CD-2023-0219</t>
  </si>
  <si>
    <t>Servicio de Tapizado para sillón Ejecutivo Solicitado por la Sección de Servicio Generales de esta Institución</t>
  </si>
  <si>
    <t>Tapizado</t>
  </si>
  <si>
    <t>Mopedi Solutions, SRL</t>
  </si>
  <si>
    <t>DIGECOG-UC-CD-2023-0206</t>
  </si>
  <si>
    <t>Suministros de limpieza e higiene, solicitado por la Sección de Almacén y Suministro de esta Institución.</t>
  </si>
  <si>
    <t>Mantenimiento</t>
  </si>
  <si>
    <t>DIGECOG-UC-CD-2023-0224</t>
  </si>
  <si>
    <t>Servicios de Coffe Break, para entrenamientos de Normativas Contables, desde el 30 de octubre hasta el día 11 de noviembre del 2023, solicitado por el Dpto. de Normas y Procedimientos de esta Instituc</t>
  </si>
  <si>
    <t>DIGECOG-UC-CD-2023-0217</t>
  </si>
  <si>
    <t>Capacitación de Seminario nacional de Actualización Profesional para 6 colaboradores de esta institución.</t>
  </si>
  <si>
    <t xml:space="preserve">Capacitacion </t>
  </si>
  <si>
    <t>Flow, SRL RD$ 73,299.24 y Muebles Omar, S:A RD$ 147,774.71</t>
  </si>
  <si>
    <t xml:space="preserve">Mipyme Mujer y Mipymes </t>
  </si>
  <si>
    <t xml:space="preserve">Galen Office Supply, SRL RD$ 280,840.00, Fis Soluciones SRL RD$ 478,726.00 y Suplidora Daniela, SRL RD$77,441.04 </t>
  </si>
  <si>
    <t xml:space="preserve">Mipymes Mipymes mujer </t>
  </si>
  <si>
    <t>Cecomsa, SRL RD$ 45,323 y MDL ALTEKNATIVA TECH ; SRL RD$ 44,060.02</t>
  </si>
  <si>
    <t>Grande y Mipymes</t>
  </si>
  <si>
    <t xml:space="preserve">Al Corte By Jhonny, SR RD$ ( es grande 19,116.00) e inversiones Sanfra, SRL RD$  30,090.00 </t>
  </si>
  <si>
    <t>Kakmon, SR RD$ 40,935.08 y Roslyn, SRL RD$ 82,121.74</t>
  </si>
  <si>
    <t xml:space="preserve">Mipymes,Mi pymes </t>
  </si>
  <si>
    <t>DIGECOG-UC-CD-2023-0252</t>
  </si>
  <si>
    <t>Contratación por seis (6) meses para el servicio de mantenimiento preventivo a las plantas eléctricas de esta Institución.</t>
  </si>
  <si>
    <t>Servicios de mantenimiento y reparaciones de construcciones e instalaciones</t>
  </si>
  <si>
    <t>Electrom, SAS</t>
  </si>
  <si>
    <t>DIGECOG-UC-CD-2023-0255</t>
  </si>
  <si>
    <t>Servicio de mantenimiento y/o reparación de impresoras, solicitado por el Departamento de Tecnología de la Informacion y Comunicación de esta Institución.</t>
  </si>
  <si>
    <t>No programado</t>
  </si>
  <si>
    <t>Servicios informáticos</t>
  </si>
  <si>
    <t>ALL Office Solutions TS, SRL</t>
  </si>
  <si>
    <t>DIGECOG-UC-CD-2023-0248</t>
  </si>
  <si>
    <t>Suministro de material gastable para integración Familiar, solicitado por el departamento de Recursos Humanos de esta Institución</t>
  </si>
  <si>
    <t>Mejap Comercial, SRL</t>
  </si>
  <si>
    <t>DIGECOG-DAF-CM-2023-0048</t>
  </si>
  <si>
    <t>Adquisición de 386 polo shirt para actividad de integración, solicitado por el Departamento de Recursos Humanos de esta Institución</t>
  </si>
  <si>
    <t xml:space="preserve">Polo Bordados </t>
  </si>
  <si>
    <t>Ambae Dominicana SRL</t>
  </si>
  <si>
    <t>Mipymes Mujer</t>
  </si>
  <si>
    <t>DIGECOG-DAF-CM-2023-0047</t>
  </si>
  <si>
    <t>Adquisición de 20 Computadoras completas de escritorio, solicitadas por la División Administrativa de esta Institución</t>
  </si>
  <si>
    <r>
      <t>Informática</t>
    </r>
    <r>
      <rPr>
        <sz val="11"/>
        <rFont val="Arial"/>
        <family val="2"/>
      </rPr>
      <t xml:space="preserve"> </t>
    </r>
  </si>
  <si>
    <t>Direccion General de Contabilidad Gubernamental Dpto. Administrativo y Financiero, Division de Compras y Contrataciones Reportes de Compras, Informe mensual   Mes de Noviembre   2023.</t>
  </si>
  <si>
    <t xml:space="preserve">Total Compras por </t>
  </si>
  <si>
    <t xml:space="preserve">Debajos del Umbral </t>
  </si>
  <si>
    <t>Matri</t>
  </si>
  <si>
    <t>Direccion General de Contabilidad Gubernamental Dpto. Administrativo y Financiero, Division de Compras y Contrataciones Reportes de Compras, Informe  Mes de Noviembre   2023.</t>
  </si>
  <si>
    <t xml:space="preserve">Compras  Por debajo del Umbral </t>
  </si>
  <si>
    <t xml:space="preserve">Total Compras Menores </t>
  </si>
  <si>
    <t xml:space="preserve"> Compras por umbral </t>
  </si>
  <si>
    <t xml:space="preserve">Francisco W Ventura </t>
  </si>
  <si>
    <t xml:space="preserve">Caonabo Antonio Gonzalez </t>
  </si>
  <si>
    <t xml:space="preserve">     Enc. Div. De Compras y Contrataciones </t>
  </si>
  <si>
    <t xml:space="preserve">                                                                                                        Enc. Dpto. Administrativo y Financiero </t>
  </si>
  <si>
    <t xml:space="preserve"> Enc. Dpto. Administrativo y Financiero </t>
  </si>
  <si>
    <t xml:space="preserve">Francisco W. Ventura </t>
  </si>
  <si>
    <t xml:space="preserve"> Enc. Div. De Compras y Contrataciones </t>
  </si>
  <si>
    <t>Caonabo Antonio Gonzalez.</t>
  </si>
  <si>
    <r>
      <t>Informática</t>
    </r>
    <r>
      <rPr>
        <sz val="2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</si>
</sst>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4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sz val="8"/>
      <color indexed="8"/>
      <name val="Arial"/>
      <family val="2"/>
    </font>
    <font>
      <sz val="11"/>
      <color theme="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8"/>
      <color indexed="8"/>
      <name val="Arial"/>
      <charset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sz val="20"/>
      <name val="Arial"/>
      <family val="2"/>
    </font>
    <font>
      <b/>
      <u/>
      <sz val="16"/>
      <name val="Arial"/>
      <family val="2"/>
    </font>
    <font>
      <sz val="18"/>
      <color theme="1"/>
      <name val="Calibri"/>
      <family val="2"/>
      <scheme val="minor"/>
    </font>
    <font>
      <sz val="20"/>
      <color indexed="8"/>
      <name val="Arial"/>
      <family val="2"/>
    </font>
    <font>
      <sz val="20"/>
      <color theme="1"/>
      <name val="Calibri"/>
      <family val="2"/>
      <scheme val="minor"/>
    </font>
    <font>
      <sz val="22"/>
      <color indexed="8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u/>
      <sz val="22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1"/>
      <name val="Calibri"/>
      <family val="2"/>
      <scheme val="minor"/>
    </font>
    <font>
      <b/>
      <sz val="16"/>
      <name val="Arial"/>
      <family val="2"/>
    </font>
    <font>
      <b/>
      <u/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name val="Arial"/>
      <family val="2"/>
    </font>
    <font>
      <b/>
      <sz val="26"/>
      <color theme="1"/>
      <name val="Calibri"/>
      <family val="2"/>
      <scheme val="minor"/>
    </font>
    <font>
      <b/>
      <u/>
      <sz val="26"/>
      <name val="Arial"/>
      <family val="2"/>
    </font>
    <font>
      <sz val="26"/>
      <color theme="1"/>
      <name val="Calibri"/>
      <family val="2"/>
      <scheme val="minor"/>
    </font>
    <font>
      <b/>
      <sz val="26"/>
      <name val="Arial"/>
      <family val="2"/>
    </font>
    <font>
      <b/>
      <sz val="3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/>
    <xf numFmtId="0" fontId="0" fillId="2" borderId="0" xfId="0" applyFill="1"/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5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8" borderId="1" xfId="0" applyFont="1" applyFill="1" applyBorder="1" applyAlignment="1" applyProtection="1">
      <alignment horizontal="center" vertical="center" wrapText="1" readingOrder="1"/>
      <protection locked="0"/>
    </xf>
    <xf numFmtId="4" fontId="5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9" borderId="1" xfId="0" applyFont="1" applyFill="1" applyBorder="1" applyAlignment="1" applyProtection="1">
      <alignment horizontal="center" vertical="center" wrapText="1" readingOrder="1"/>
      <protection locked="0"/>
    </xf>
    <xf numFmtId="4" fontId="5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6" borderId="1" xfId="0" applyFont="1" applyFill="1" applyBorder="1" applyAlignment="1" applyProtection="1">
      <alignment horizontal="center" vertical="center" wrapText="1" readingOrder="1"/>
      <protection locked="0"/>
    </xf>
    <xf numFmtId="4" fontId="7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5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8" borderId="2" xfId="0" applyFont="1" applyFill="1" applyBorder="1" applyAlignment="1" applyProtection="1">
      <alignment horizontal="center" vertical="center" wrapText="1" readingOrder="1"/>
      <protection locked="0"/>
    </xf>
    <xf numFmtId="4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5" fillId="8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5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8" borderId="0" xfId="0" applyFill="1"/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5" fillId="7" borderId="1" xfId="0" applyFont="1" applyFill="1" applyBorder="1" applyAlignment="1" applyProtection="1">
      <alignment horizontal="center" vertical="center" wrapText="1" readingOrder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0" xfId="0" applyFont="1" applyFill="1"/>
    <xf numFmtId="0" fontId="1" fillId="2" borderId="0" xfId="0" applyFont="1" applyFill="1"/>
    <xf numFmtId="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4" fontId="8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4" borderId="3" xfId="0" applyFont="1" applyFill="1" applyBorder="1" applyAlignment="1" applyProtection="1">
      <alignment horizontal="center" vertical="center" wrapText="1" readingOrder="1"/>
      <protection locked="0"/>
    </xf>
    <xf numFmtId="0" fontId="10" fillId="10" borderId="1" xfId="0" applyFont="1" applyFill="1" applyBorder="1" applyAlignment="1" applyProtection="1">
      <alignment horizontal="center" vertical="center" wrapText="1" readingOrder="1"/>
      <protection locked="0"/>
    </xf>
    <xf numFmtId="0" fontId="5" fillId="10" borderId="1" xfId="0" applyFont="1" applyFill="1" applyBorder="1" applyAlignment="1" applyProtection="1">
      <alignment horizontal="center" vertical="center" wrapText="1" readingOrder="1"/>
      <protection locked="0"/>
    </xf>
    <xf numFmtId="4" fontId="10" fillId="1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0" fillId="1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 applyBorder="1" applyAlignment="1" applyProtection="1">
      <alignment horizontal="center" vertical="center" wrapText="1" readingOrder="1"/>
      <protection locked="0"/>
    </xf>
    <xf numFmtId="0" fontId="10" fillId="4" borderId="1" xfId="0" applyFont="1" applyFill="1" applyBorder="1" applyAlignment="1" applyProtection="1">
      <alignment horizontal="center" vertical="center" wrapText="1" readingOrder="1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/>
    <xf numFmtId="0" fontId="10" fillId="4" borderId="0" xfId="0" applyFont="1" applyFill="1" applyBorder="1" applyAlignment="1" applyProtection="1">
      <alignment horizontal="center" vertical="center" wrapText="1" readingOrder="1"/>
      <protection locked="0"/>
    </xf>
    <xf numFmtId="4" fontId="10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10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4" borderId="2" xfId="0" applyFont="1" applyFill="1" applyBorder="1" applyAlignment="1" applyProtection="1">
      <alignment horizontal="center" vertical="center" wrapText="1" readingOrder="1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4" fontId="11" fillId="2" borderId="5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0" fillId="8" borderId="0" xfId="0" applyFill="1" applyBorder="1"/>
    <xf numFmtId="0" fontId="13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7" fillId="2" borderId="0" xfId="0" applyFont="1" applyFill="1"/>
    <xf numFmtId="0" fontId="18" fillId="4" borderId="1" xfId="0" applyFont="1" applyFill="1" applyBorder="1" applyAlignment="1" applyProtection="1">
      <alignment horizontal="center" vertical="center" wrapText="1" readingOrder="1"/>
      <protection locked="0"/>
    </xf>
    <xf numFmtId="0" fontId="18" fillId="2" borderId="1" xfId="0" applyFont="1" applyFill="1" applyBorder="1" applyAlignment="1" applyProtection="1">
      <alignment horizontal="center" vertical="center" wrapText="1" readingOrder="1"/>
      <protection locked="0"/>
    </xf>
    <xf numFmtId="4" fontId="1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8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2" borderId="0" xfId="0" applyFont="1" applyFill="1" applyAlignment="1">
      <alignment horizontal="center"/>
    </xf>
    <xf numFmtId="0" fontId="20" fillId="4" borderId="1" xfId="0" applyFont="1" applyFill="1" applyBorder="1" applyAlignment="1" applyProtection="1">
      <alignment horizontal="center" vertical="center" wrapText="1" readingOrder="1"/>
      <protection locked="0"/>
    </xf>
    <xf numFmtId="0" fontId="20" fillId="7" borderId="1" xfId="0" applyFont="1" applyFill="1" applyBorder="1" applyAlignment="1" applyProtection="1">
      <alignment horizontal="center" vertical="center" wrapText="1" readingOrder="1"/>
      <protection locked="0"/>
    </xf>
    <xf numFmtId="0" fontId="20" fillId="2" borderId="1" xfId="0" applyFont="1" applyFill="1" applyBorder="1" applyAlignment="1" applyProtection="1">
      <alignment horizontal="center" vertical="center" wrapText="1" readingOrder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0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20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20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12" borderId="1" xfId="0" applyFont="1" applyFill="1" applyBorder="1" applyAlignment="1" applyProtection="1">
      <alignment horizontal="center" vertical="center" wrapText="1" readingOrder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24" fillId="0" borderId="0" xfId="0" applyFont="1"/>
    <xf numFmtId="0" fontId="23" fillId="3" borderId="9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Border="1"/>
    <xf numFmtId="0" fontId="28" fillId="2" borderId="0" xfId="0" applyFont="1" applyFill="1" applyBorder="1" applyAlignment="1">
      <alignment horizontal="center"/>
    </xf>
    <xf numFmtId="4" fontId="28" fillId="2" borderId="0" xfId="0" applyNumberFormat="1" applyFont="1" applyFill="1" applyBorder="1"/>
    <xf numFmtId="0" fontId="0" fillId="2" borderId="0" xfId="0" applyFont="1" applyFill="1"/>
    <xf numFmtId="0" fontId="31" fillId="2" borderId="0" xfId="0" applyFont="1" applyFill="1"/>
    <xf numFmtId="0" fontId="34" fillId="2" borderId="0" xfId="0" applyFont="1" applyFill="1" applyAlignment="1">
      <alignment horizontal="center" vertical="top"/>
    </xf>
    <xf numFmtId="0" fontId="33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center" vertical="top"/>
    </xf>
    <xf numFmtId="0" fontId="36" fillId="2" borderId="0" xfId="0" applyFont="1" applyFill="1" applyAlignment="1">
      <alignment horizontal="center" vertical="top"/>
    </xf>
    <xf numFmtId="0" fontId="37" fillId="2" borderId="9" xfId="0" applyFont="1" applyFill="1" applyBorder="1"/>
    <xf numFmtId="4" fontId="37" fillId="2" borderId="9" xfId="0" applyNumberFormat="1" applyFont="1" applyFill="1" applyBorder="1" applyAlignment="1">
      <alignment horizontal="right"/>
    </xf>
    <xf numFmtId="0" fontId="37" fillId="2" borderId="1" xfId="0" applyFont="1" applyFill="1" applyBorder="1" applyAlignment="1">
      <alignment horizontal="center"/>
    </xf>
    <xf numFmtId="4" fontId="37" fillId="2" borderId="1" xfId="0" applyNumberFormat="1" applyFont="1" applyFill="1" applyBorder="1"/>
    <xf numFmtId="0" fontId="12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center" vertical="top"/>
    </xf>
    <xf numFmtId="0" fontId="37" fillId="2" borderId="0" xfId="0" applyFont="1" applyFill="1" applyBorder="1" applyAlignment="1">
      <alignment horizontal="center"/>
    </xf>
    <xf numFmtId="4" fontId="37" fillId="2" borderId="0" xfId="0" applyNumberFormat="1" applyFont="1" applyFill="1" applyBorder="1"/>
    <xf numFmtId="0" fontId="19" fillId="0" borderId="0" xfId="0" applyFont="1"/>
    <xf numFmtId="0" fontId="21" fillId="0" borderId="0" xfId="0" applyFont="1"/>
    <xf numFmtId="0" fontId="32" fillId="2" borderId="0" xfId="0" applyFont="1" applyFill="1" applyAlignment="1">
      <alignment horizontal="center" vertical="top"/>
    </xf>
    <xf numFmtId="0" fontId="38" fillId="2" borderId="1" xfId="0" applyFont="1" applyFill="1" applyBorder="1"/>
    <xf numFmtId="4" fontId="38" fillId="2" borderId="1" xfId="0" applyNumberFormat="1" applyFont="1" applyFill="1" applyBorder="1" applyAlignment="1">
      <alignment horizontal="right"/>
    </xf>
    <xf numFmtId="0" fontId="30" fillId="2" borderId="0" xfId="0" applyFont="1" applyFill="1" applyBorder="1" applyAlignment="1">
      <alignment horizontal="center" vertical="top"/>
    </xf>
    <xf numFmtId="0" fontId="22" fillId="3" borderId="9" xfId="0" applyFont="1" applyFill="1" applyBorder="1" applyAlignment="1" applyProtection="1">
      <alignment horizontal="center" vertical="center" wrapText="1" readingOrder="1"/>
      <protection locked="0"/>
    </xf>
    <xf numFmtId="4" fontId="3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4" borderId="2" xfId="0" applyFont="1" applyFill="1" applyBorder="1" applyAlignment="1" applyProtection="1">
      <alignment horizontal="center" vertical="center" wrapText="1" readingOrder="1"/>
      <protection locked="0"/>
    </xf>
    <xf numFmtId="4" fontId="18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top"/>
    </xf>
    <xf numFmtId="0" fontId="29" fillId="2" borderId="0" xfId="0" applyFont="1" applyFill="1" applyAlignment="1">
      <alignment horizontal="right" vertical="top"/>
    </xf>
    <xf numFmtId="0" fontId="9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247650</xdr:rowOff>
    </xdr:from>
    <xdr:to>
      <xdr:col>5</xdr:col>
      <xdr:colOff>1724025</xdr:colOff>
      <xdr:row>1</xdr:row>
      <xdr:rowOff>28575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47650"/>
          <a:ext cx="3448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1666875</xdr:colOff>
      <xdr:row>0</xdr:row>
      <xdr:rowOff>146050</xdr:rowOff>
    </xdr:from>
    <xdr:to>
      <xdr:col>5</xdr:col>
      <xdr:colOff>3127375</xdr:colOff>
      <xdr:row>0</xdr:row>
      <xdr:rowOff>777875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146050"/>
          <a:ext cx="4206875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1391004</xdr:colOff>
      <xdr:row>0</xdr:row>
      <xdr:rowOff>0</xdr:rowOff>
    </xdr:from>
    <xdr:to>
      <xdr:col>5</xdr:col>
      <xdr:colOff>2009775</xdr:colOff>
      <xdr:row>1</xdr:row>
      <xdr:rowOff>174625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7254" y="0"/>
          <a:ext cx="5838471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8" Type="http://schemas.openxmlformats.org/officeDocument/2006/relationships/hyperlink" Target="javascript:void(0);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workbookViewId="0">
      <selection activeCell="A2" sqref="A2:XFD2"/>
    </sheetView>
  </sheetViews>
  <sheetFormatPr baseColWidth="10" defaultColWidth="9.140625" defaultRowHeight="15" x14ac:dyDescent="0.25"/>
  <cols>
    <col min="1" max="1" width="37.85546875" customWidth="1"/>
    <col min="2" max="2" width="60.85546875" customWidth="1"/>
    <col min="3" max="3" width="28.85546875" customWidth="1"/>
    <col min="4" max="5" width="13.42578125" customWidth="1"/>
    <col min="6" max="6" width="30.140625" customWidth="1"/>
    <col min="7" max="8" width="16.28515625" customWidth="1"/>
    <col min="9" max="9" width="30.140625" customWidth="1"/>
    <col min="10" max="10" width="32.85546875" customWidth="1"/>
    <col min="11" max="11" width="27.28515625" customWidth="1"/>
    <col min="12" max="12" width="20.28515625" customWidth="1"/>
    <col min="13" max="13" width="37.85546875" customWidth="1"/>
    <col min="14" max="14" width="21.42578125" customWidth="1"/>
    <col min="15" max="15" width="27.42578125" customWidth="1"/>
    <col min="16" max="16" width="0" hidden="1" customWidth="1"/>
    <col min="17" max="17" width="2.5703125" customWidth="1"/>
    <col min="258" max="258" width="37.85546875" customWidth="1"/>
    <col min="259" max="259" width="49" customWidth="1"/>
    <col min="260" max="261" width="13.42578125" customWidth="1"/>
    <col min="262" max="262" width="30.140625" customWidth="1"/>
    <col min="263" max="264" width="16.28515625" customWidth="1"/>
    <col min="265" max="265" width="30.140625" customWidth="1"/>
    <col min="266" max="266" width="32.85546875" customWidth="1"/>
    <col min="267" max="267" width="27.28515625" customWidth="1"/>
    <col min="268" max="268" width="16.85546875" customWidth="1"/>
    <col min="269" max="269" width="22.42578125" customWidth="1"/>
    <col min="270" max="270" width="21.42578125" customWidth="1"/>
    <col min="271" max="271" width="27.42578125" customWidth="1"/>
    <col min="272" max="272" width="0" hidden="1" customWidth="1"/>
    <col min="273" max="273" width="2.5703125" customWidth="1"/>
    <col min="514" max="514" width="37.85546875" customWidth="1"/>
    <col min="515" max="515" width="49" customWidth="1"/>
    <col min="516" max="517" width="13.42578125" customWidth="1"/>
    <col min="518" max="518" width="30.140625" customWidth="1"/>
    <col min="519" max="520" width="16.28515625" customWidth="1"/>
    <col min="521" max="521" width="30.140625" customWidth="1"/>
    <col min="522" max="522" width="32.85546875" customWidth="1"/>
    <col min="523" max="523" width="27.28515625" customWidth="1"/>
    <col min="524" max="524" width="16.85546875" customWidth="1"/>
    <col min="525" max="525" width="22.42578125" customWidth="1"/>
    <col min="526" max="526" width="21.42578125" customWidth="1"/>
    <col min="527" max="527" width="27.42578125" customWidth="1"/>
    <col min="528" max="528" width="0" hidden="1" customWidth="1"/>
    <col min="529" max="529" width="2.5703125" customWidth="1"/>
    <col min="770" max="770" width="37.85546875" customWidth="1"/>
    <col min="771" max="771" width="49" customWidth="1"/>
    <col min="772" max="773" width="13.42578125" customWidth="1"/>
    <col min="774" max="774" width="30.140625" customWidth="1"/>
    <col min="775" max="776" width="16.28515625" customWidth="1"/>
    <col min="777" max="777" width="30.140625" customWidth="1"/>
    <col min="778" max="778" width="32.85546875" customWidth="1"/>
    <col min="779" max="779" width="27.28515625" customWidth="1"/>
    <col min="780" max="780" width="16.85546875" customWidth="1"/>
    <col min="781" max="781" width="22.42578125" customWidth="1"/>
    <col min="782" max="782" width="21.42578125" customWidth="1"/>
    <col min="783" max="783" width="27.42578125" customWidth="1"/>
    <col min="784" max="784" width="0" hidden="1" customWidth="1"/>
    <col min="785" max="785" width="2.5703125" customWidth="1"/>
    <col min="1026" max="1026" width="37.85546875" customWidth="1"/>
    <col min="1027" max="1027" width="49" customWidth="1"/>
    <col min="1028" max="1029" width="13.42578125" customWidth="1"/>
    <col min="1030" max="1030" width="30.140625" customWidth="1"/>
    <col min="1031" max="1032" width="16.28515625" customWidth="1"/>
    <col min="1033" max="1033" width="30.140625" customWidth="1"/>
    <col min="1034" max="1034" width="32.85546875" customWidth="1"/>
    <col min="1035" max="1035" width="27.28515625" customWidth="1"/>
    <col min="1036" max="1036" width="16.85546875" customWidth="1"/>
    <col min="1037" max="1037" width="22.42578125" customWidth="1"/>
    <col min="1038" max="1038" width="21.42578125" customWidth="1"/>
    <col min="1039" max="1039" width="27.42578125" customWidth="1"/>
    <col min="1040" max="1040" width="0" hidden="1" customWidth="1"/>
    <col min="1041" max="1041" width="2.5703125" customWidth="1"/>
    <col min="1282" max="1282" width="37.85546875" customWidth="1"/>
    <col min="1283" max="1283" width="49" customWidth="1"/>
    <col min="1284" max="1285" width="13.42578125" customWidth="1"/>
    <col min="1286" max="1286" width="30.140625" customWidth="1"/>
    <col min="1287" max="1288" width="16.28515625" customWidth="1"/>
    <col min="1289" max="1289" width="30.140625" customWidth="1"/>
    <col min="1290" max="1290" width="32.85546875" customWidth="1"/>
    <col min="1291" max="1291" width="27.28515625" customWidth="1"/>
    <col min="1292" max="1292" width="16.85546875" customWidth="1"/>
    <col min="1293" max="1293" width="22.42578125" customWidth="1"/>
    <col min="1294" max="1294" width="21.42578125" customWidth="1"/>
    <col min="1295" max="1295" width="27.42578125" customWidth="1"/>
    <col min="1296" max="1296" width="0" hidden="1" customWidth="1"/>
    <col min="1297" max="1297" width="2.5703125" customWidth="1"/>
    <col min="1538" max="1538" width="37.85546875" customWidth="1"/>
    <col min="1539" max="1539" width="49" customWidth="1"/>
    <col min="1540" max="1541" width="13.42578125" customWidth="1"/>
    <col min="1542" max="1542" width="30.140625" customWidth="1"/>
    <col min="1543" max="1544" width="16.28515625" customWidth="1"/>
    <col min="1545" max="1545" width="30.140625" customWidth="1"/>
    <col min="1546" max="1546" width="32.85546875" customWidth="1"/>
    <col min="1547" max="1547" width="27.28515625" customWidth="1"/>
    <col min="1548" max="1548" width="16.85546875" customWidth="1"/>
    <col min="1549" max="1549" width="22.42578125" customWidth="1"/>
    <col min="1550" max="1550" width="21.42578125" customWidth="1"/>
    <col min="1551" max="1551" width="27.42578125" customWidth="1"/>
    <col min="1552" max="1552" width="0" hidden="1" customWidth="1"/>
    <col min="1553" max="1553" width="2.5703125" customWidth="1"/>
    <col min="1794" max="1794" width="37.85546875" customWidth="1"/>
    <col min="1795" max="1795" width="49" customWidth="1"/>
    <col min="1796" max="1797" width="13.42578125" customWidth="1"/>
    <col min="1798" max="1798" width="30.140625" customWidth="1"/>
    <col min="1799" max="1800" width="16.28515625" customWidth="1"/>
    <col min="1801" max="1801" width="30.140625" customWidth="1"/>
    <col min="1802" max="1802" width="32.85546875" customWidth="1"/>
    <col min="1803" max="1803" width="27.28515625" customWidth="1"/>
    <col min="1804" max="1804" width="16.85546875" customWidth="1"/>
    <col min="1805" max="1805" width="22.42578125" customWidth="1"/>
    <col min="1806" max="1806" width="21.42578125" customWidth="1"/>
    <col min="1807" max="1807" width="27.42578125" customWidth="1"/>
    <col min="1808" max="1808" width="0" hidden="1" customWidth="1"/>
    <col min="1809" max="1809" width="2.5703125" customWidth="1"/>
    <col min="2050" max="2050" width="37.85546875" customWidth="1"/>
    <col min="2051" max="2051" width="49" customWidth="1"/>
    <col min="2052" max="2053" width="13.42578125" customWidth="1"/>
    <col min="2054" max="2054" width="30.140625" customWidth="1"/>
    <col min="2055" max="2056" width="16.28515625" customWidth="1"/>
    <col min="2057" max="2057" width="30.140625" customWidth="1"/>
    <col min="2058" max="2058" width="32.85546875" customWidth="1"/>
    <col min="2059" max="2059" width="27.28515625" customWidth="1"/>
    <col min="2060" max="2060" width="16.85546875" customWidth="1"/>
    <col min="2061" max="2061" width="22.42578125" customWidth="1"/>
    <col min="2062" max="2062" width="21.42578125" customWidth="1"/>
    <col min="2063" max="2063" width="27.42578125" customWidth="1"/>
    <col min="2064" max="2064" width="0" hidden="1" customWidth="1"/>
    <col min="2065" max="2065" width="2.5703125" customWidth="1"/>
    <col min="2306" max="2306" width="37.85546875" customWidth="1"/>
    <col min="2307" max="2307" width="49" customWidth="1"/>
    <col min="2308" max="2309" width="13.42578125" customWidth="1"/>
    <col min="2310" max="2310" width="30.140625" customWidth="1"/>
    <col min="2311" max="2312" width="16.28515625" customWidth="1"/>
    <col min="2313" max="2313" width="30.140625" customWidth="1"/>
    <col min="2314" max="2314" width="32.85546875" customWidth="1"/>
    <col min="2315" max="2315" width="27.28515625" customWidth="1"/>
    <col min="2316" max="2316" width="16.85546875" customWidth="1"/>
    <col min="2317" max="2317" width="22.42578125" customWidth="1"/>
    <col min="2318" max="2318" width="21.42578125" customWidth="1"/>
    <col min="2319" max="2319" width="27.42578125" customWidth="1"/>
    <col min="2320" max="2320" width="0" hidden="1" customWidth="1"/>
    <col min="2321" max="2321" width="2.5703125" customWidth="1"/>
    <col min="2562" max="2562" width="37.85546875" customWidth="1"/>
    <col min="2563" max="2563" width="49" customWidth="1"/>
    <col min="2564" max="2565" width="13.42578125" customWidth="1"/>
    <col min="2566" max="2566" width="30.140625" customWidth="1"/>
    <col min="2567" max="2568" width="16.28515625" customWidth="1"/>
    <col min="2569" max="2569" width="30.140625" customWidth="1"/>
    <col min="2570" max="2570" width="32.85546875" customWidth="1"/>
    <col min="2571" max="2571" width="27.28515625" customWidth="1"/>
    <col min="2572" max="2572" width="16.85546875" customWidth="1"/>
    <col min="2573" max="2573" width="22.42578125" customWidth="1"/>
    <col min="2574" max="2574" width="21.42578125" customWidth="1"/>
    <col min="2575" max="2575" width="27.42578125" customWidth="1"/>
    <col min="2576" max="2576" width="0" hidden="1" customWidth="1"/>
    <col min="2577" max="2577" width="2.5703125" customWidth="1"/>
    <col min="2818" max="2818" width="37.85546875" customWidth="1"/>
    <col min="2819" max="2819" width="49" customWidth="1"/>
    <col min="2820" max="2821" width="13.42578125" customWidth="1"/>
    <col min="2822" max="2822" width="30.140625" customWidth="1"/>
    <col min="2823" max="2824" width="16.28515625" customWidth="1"/>
    <col min="2825" max="2825" width="30.140625" customWidth="1"/>
    <col min="2826" max="2826" width="32.85546875" customWidth="1"/>
    <col min="2827" max="2827" width="27.28515625" customWidth="1"/>
    <col min="2828" max="2828" width="16.85546875" customWidth="1"/>
    <col min="2829" max="2829" width="22.42578125" customWidth="1"/>
    <col min="2830" max="2830" width="21.42578125" customWidth="1"/>
    <col min="2831" max="2831" width="27.42578125" customWidth="1"/>
    <col min="2832" max="2832" width="0" hidden="1" customWidth="1"/>
    <col min="2833" max="2833" width="2.5703125" customWidth="1"/>
    <col min="3074" max="3074" width="37.85546875" customWidth="1"/>
    <col min="3075" max="3075" width="49" customWidth="1"/>
    <col min="3076" max="3077" width="13.42578125" customWidth="1"/>
    <col min="3078" max="3078" width="30.140625" customWidth="1"/>
    <col min="3079" max="3080" width="16.28515625" customWidth="1"/>
    <col min="3081" max="3081" width="30.140625" customWidth="1"/>
    <col min="3082" max="3082" width="32.85546875" customWidth="1"/>
    <col min="3083" max="3083" width="27.28515625" customWidth="1"/>
    <col min="3084" max="3084" width="16.85546875" customWidth="1"/>
    <col min="3085" max="3085" width="22.42578125" customWidth="1"/>
    <col min="3086" max="3086" width="21.42578125" customWidth="1"/>
    <col min="3087" max="3087" width="27.42578125" customWidth="1"/>
    <col min="3088" max="3088" width="0" hidden="1" customWidth="1"/>
    <col min="3089" max="3089" width="2.5703125" customWidth="1"/>
    <col min="3330" max="3330" width="37.85546875" customWidth="1"/>
    <col min="3331" max="3331" width="49" customWidth="1"/>
    <col min="3332" max="3333" width="13.42578125" customWidth="1"/>
    <col min="3334" max="3334" width="30.140625" customWidth="1"/>
    <col min="3335" max="3336" width="16.28515625" customWidth="1"/>
    <col min="3337" max="3337" width="30.140625" customWidth="1"/>
    <col min="3338" max="3338" width="32.85546875" customWidth="1"/>
    <col min="3339" max="3339" width="27.28515625" customWidth="1"/>
    <col min="3340" max="3340" width="16.85546875" customWidth="1"/>
    <col min="3341" max="3341" width="22.42578125" customWidth="1"/>
    <col min="3342" max="3342" width="21.42578125" customWidth="1"/>
    <col min="3343" max="3343" width="27.42578125" customWidth="1"/>
    <col min="3344" max="3344" width="0" hidden="1" customWidth="1"/>
    <col min="3345" max="3345" width="2.5703125" customWidth="1"/>
    <col min="3586" max="3586" width="37.85546875" customWidth="1"/>
    <col min="3587" max="3587" width="49" customWidth="1"/>
    <col min="3588" max="3589" width="13.42578125" customWidth="1"/>
    <col min="3590" max="3590" width="30.140625" customWidth="1"/>
    <col min="3591" max="3592" width="16.28515625" customWidth="1"/>
    <col min="3593" max="3593" width="30.140625" customWidth="1"/>
    <col min="3594" max="3594" width="32.85546875" customWidth="1"/>
    <col min="3595" max="3595" width="27.28515625" customWidth="1"/>
    <col min="3596" max="3596" width="16.85546875" customWidth="1"/>
    <col min="3597" max="3597" width="22.42578125" customWidth="1"/>
    <col min="3598" max="3598" width="21.42578125" customWidth="1"/>
    <col min="3599" max="3599" width="27.42578125" customWidth="1"/>
    <col min="3600" max="3600" width="0" hidden="1" customWidth="1"/>
    <col min="3601" max="3601" width="2.5703125" customWidth="1"/>
    <col min="3842" max="3842" width="37.85546875" customWidth="1"/>
    <col min="3843" max="3843" width="49" customWidth="1"/>
    <col min="3844" max="3845" width="13.42578125" customWidth="1"/>
    <col min="3846" max="3846" width="30.140625" customWidth="1"/>
    <col min="3847" max="3848" width="16.28515625" customWidth="1"/>
    <col min="3849" max="3849" width="30.140625" customWidth="1"/>
    <col min="3850" max="3850" width="32.85546875" customWidth="1"/>
    <col min="3851" max="3851" width="27.28515625" customWidth="1"/>
    <col min="3852" max="3852" width="16.85546875" customWidth="1"/>
    <col min="3853" max="3853" width="22.42578125" customWidth="1"/>
    <col min="3854" max="3854" width="21.42578125" customWidth="1"/>
    <col min="3855" max="3855" width="27.42578125" customWidth="1"/>
    <col min="3856" max="3856" width="0" hidden="1" customWidth="1"/>
    <col min="3857" max="3857" width="2.5703125" customWidth="1"/>
    <col min="4098" max="4098" width="37.85546875" customWidth="1"/>
    <col min="4099" max="4099" width="49" customWidth="1"/>
    <col min="4100" max="4101" width="13.42578125" customWidth="1"/>
    <col min="4102" max="4102" width="30.140625" customWidth="1"/>
    <col min="4103" max="4104" width="16.28515625" customWidth="1"/>
    <col min="4105" max="4105" width="30.140625" customWidth="1"/>
    <col min="4106" max="4106" width="32.85546875" customWidth="1"/>
    <col min="4107" max="4107" width="27.28515625" customWidth="1"/>
    <col min="4108" max="4108" width="16.85546875" customWidth="1"/>
    <col min="4109" max="4109" width="22.42578125" customWidth="1"/>
    <col min="4110" max="4110" width="21.42578125" customWidth="1"/>
    <col min="4111" max="4111" width="27.42578125" customWidth="1"/>
    <col min="4112" max="4112" width="0" hidden="1" customWidth="1"/>
    <col min="4113" max="4113" width="2.5703125" customWidth="1"/>
    <col min="4354" max="4354" width="37.85546875" customWidth="1"/>
    <col min="4355" max="4355" width="49" customWidth="1"/>
    <col min="4356" max="4357" width="13.42578125" customWidth="1"/>
    <col min="4358" max="4358" width="30.140625" customWidth="1"/>
    <col min="4359" max="4360" width="16.28515625" customWidth="1"/>
    <col min="4361" max="4361" width="30.140625" customWidth="1"/>
    <col min="4362" max="4362" width="32.85546875" customWidth="1"/>
    <col min="4363" max="4363" width="27.28515625" customWidth="1"/>
    <col min="4364" max="4364" width="16.85546875" customWidth="1"/>
    <col min="4365" max="4365" width="22.42578125" customWidth="1"/>
    <col min="4366" max="4366" width="21.42578125" customWidth="1"/>
    <col min="4367" max="4367" width="27.42578125" customWidth="1"/>
    <col min="4368" max="4368" width="0" hidden="1" customWidth="1"/>
    <col min="4369" max="4369" width="2.5703125" customWidth="1"/>
    <col min="4610" max="4610" width="37.85546875" customWidth="1"/>
    <col min="4611" max="4611" width="49" customWidth="1"/>
    <col min="4612" max="4613" width="13.42578125" customWidth="1"/>
    <col min="4614" max="4614" width="30.140625" customWidth="1"/>
    <col min="4615" max="4616" width="16.28515625" customWidth="1"/>
    <col min="4617" max="4617" width="30.140625" customWidth="1"/>
    <col min="4618" max="4618" width="32.85546875" customWidth="1"/>
    <col min="4619" max="4619" width="27.28515625" customWidth="1"/>
    <col min="4620" max="4620" width="16.85546875" customWidth="1"/>
    <col min="4621" max="4621" width="22.42578125" customWidth="1"/>
    <col min="4622" max="4622" width="21.42578125" customWidth="1"/>
    <col min="4623" max="4623" width="27.42578125" customWidth="1"/>
    <col min="4624" max="4624" width="0" hidden="1" customWidth="1"/>
    <col min="4625" max="4625" width="2.5703125" customWidth="1"/>
    <col min="4866" max="4866" width="37.85546875" customWidth="1"/>
    <col min="4867" max="4867" width="49" customWidth="1"/>
    <col min="4868" max="4869" width="13.42578125" customWidth="1"/>
    <col min="4870" max="4870" width="30.140625" customWidth="1"/>
    <col min="4871" max="4872" width="16.28515625" customWidth="1"/>
    <col min="4873" max="4873" width="30.140625" customWidth="1"/>
    <col min="4874" max="4874" width="32.85546875" customWidth="1"/>
    <col min="4875" max="4875" width="27.28515625" customWidth="1"/>
    <col min="4876" max="4876" width="16.85546875" customWidth="1"/>
    <col min="4877" max="4877" width="22.42578125" customWidth="1"/>
    <col min="4878" max="4878" width="21.42578125" customWidth="1"/>
    <col min="4879" max="4879" width="27.42578125" customWidth="1"/>
    <col min="4880" max="4880" width="0" hidden="1" customWidth="1"/>
    <col min="4881" max="4881" width="2.5703125" customWidth="1"/>
    <col min="5122" max="5122" width="37.85546875" customWidth="1"/>
    <col min="5123" max="5123" width="49" customWidth="1"/>
    <col min="5124" max="5125" width="13.42578125" customWidth="1"/>
    <col min="5126" max="5126" width="30.140625" customWidth="1"/>
    <col min="5127" max="5128" width="16.28515625" customWidth="1"/>
    <col min="5129" max="5129" width="30.140625" customWidth="1"/>
    <col min="5130" max="5130" width="32.85546875" customWidth="1"/>
    <col min="5131" max="5131" width="27.28515625" customWidth="1"/>
    <col min="5132" max="5132" width="16.85546875" customWidth="1"/>
    <col min="5133" max="5133" width="22.42578125" customWidth="1"/>
    <col min="5134" max="5134" width="21.42578125" customWidth="1"/>
    <col min="5135" max="5135" width="27.42578125" customWidth="1"/>
    <col min="5136" max="5136" width="0" hidden="1" customWidth="1"/>
    <col min="5137" max="5137" width="2.5703125" customWidth="1"/>
    <col min="5378" max="5378" width="37.85546875" customWidth="1"/>
    <col min="5379" max="5379" width="49" customWidth="1"/>
    <col min="5380" max="5381" width="13.42578125" customWidth="1"/>
    <col min="5382" max="5382" width="30.140625" customWidth="1"/>
    <col min="5383" max="5384" width="16.28515625" customWidth="1"/>
    <col min="5385" max="5385" width="30.140625" customWidth="1"/>
    <col min="5386" max="5386" width="32.85546875" customWidth="1"/>
    <col min="5387" max="5387" width="27.28515625" customWidth="1"/>
    <col min="5388" max="5388" width="16.85546875" customWidth="1"/>
    <col min="5389" max="5389" width="22.42578125" customWidth="1"/>
    <col min="5390" max="5390" width="21.42578125" customWidth="1"/>
    <col min="5391" max="5391" width="27.42578125" customWidth="1"/>
    <col min="5392" max="5392" width="0" hidden="1" customWidth="1"/>
    <col min="5393" max="5393" width="2.5703125" customWidth="1"/>
    <col min="5634" max="5634" width="37.85546875" customWidth="1"/>
    <col min="5635" max="5635" width="49" customWidth="1"/>
    <col min="5636" max="5637" width="13.42578125" customWidth="1"/>
    <col min="5638" max="5638" width="30.140625" customWidth="1"/>
    <col min="5639" max="5640" width="16.28515625" customWidth="1"/>
    <col min="5641" max="5641" width="30.140625" customWidth="1"/>
    <col min="5642" max="5642" width="32.85546875" customWidth="1"/>
    <col min="5643" max="5643" width="27.28515625" customWidth="1"/>
    <col min="5644" max="5644" width="16.85546875" customWidth="1"/>
    <col min="5645" max="5645" width="22.42578125" customWidth="1"/>
    <col min="5646" max="5646" width="21.42578125" customWidth="1"/>
    <col min="5647" max="5647" width="27.42578125" customWidth="1"/>
    <col min="5648" max="5648" width="0" hidden="1" customWidth="1"/>
    <col min="5649" max="5649" width="2.5703125" customWidth="1"/>
    <col min="5890" max="5890" width="37.85546875" customWidth="1"/>
    <col min="5891" max="5891" width="49" customWidth="1"/>
    <col min="5892" max="5893" width="13.42578125" customWidth="1"/>
    <col min="5894" max="5894" width="30.140625" customWidth="1"/>
    <col min="5895" max="5896" width="16.28515625" customWidth="1"/>
    <col min="5897" max="5897" width="30.140625" customWidth="1"/>
    <col min="5898" max="5898" width="32.85546875" customWidth="1"/>
    <col min="5899" max="5899" width="27.28515625" customWidth="1"/>
    <col min="5900" max="5900" width="16.85546875" customWidth="1"/>
    <col min="5901" max="5901" width="22.42578125" customWidth="1"/>
    <col min="5902" max="5902" width="21.42578125" customWidth="1"/>
    <col min="5903" max="5903" width="27.42578125" customWidth="1"/>
    <col min="5904" max="5904" width="0" hidden="1" customWidth="1"/>
    <col min="5905" max="5905" width="2.5703125" customWidth="1"/>
    <col min="6146" max="6146" width="37.85546875" customWidth="1"/>
    <col min="6147" max="6147" width="49" customWidth="1"/>
    <col min="6148" max="6149" width="13.42578125" customWidth="1"/>
    <col min="6150" max="6150" width="30.140625" customWidth="1"/>
    <col min="6151" max="6152" width="16.28515625" customWidth="1"/>
    <col min="6153" max="6153" width="30.140625" customWidth="1"/>
    <col min="6154" max="6154" width="32.85546875" customWidth="1"/>
    <col min="6155" max="6155" width="27.28515625" customWidth="1"/>
    <col min="6156" max="6156" width="16.85546875" customWidth="1"/>
    <col min="6157" max="6157" width="22.42578125" customWidth="1"/>
    <col min="6158" max="6158" width="21.42578125" customWidth="1"/>
    <col min="6159" max="6159" width="27.42578125" customWidth="1"/>
    <col min="6160" max="6160" width="0" hidden="1" customWidth="1"/>
    <col min="6161" max="6161" width="2.5703125" customWidth="1"/>
    <col min="6402" max="6402" width="37.85546875" customWidth="1"/>
    <col min="6403" max="6403" width="49" customWidth="1"/>
    <col min="6404" max="6405" width="13.42578125" customWidth="1"/>
    <col min="6406" max="6406" width="30.140625" customWidth="1"/>
    <col min="6407" max="6408" width="16.28515625" customWidth="1"/>
    <col min="6409" max="6409" width="30.140625" customWidth="1"/>
    <col min="6410" max="6410" width="32.85546875" customWidth="1"/>
    <col min="6411" max="6411" width="27.28515625" customWidth="1"/>
    <col min="6412" max="6412" width="16.85546875" customWidth="1"/>
    <col min="6413" max="6413" width="22.42578125" customWidth="1"/>
    <col min="6414" max="6414" width="21.42578125" customWidth="1"/>
    <col min="6415" max="6415" width="27.42578125" customWidth="1"/>
    <col min="6416" max="6416" width="0" hidden="1" customWidth="1"/>
    <col min="6417" max="6417" width="2.5703125" customWidth="1"/>
    <col min="6658" max="6658" width="37.85546875" customWidth="1"/>
    <col min="6659" max="6659" width="49" customWidth="1"/>
    <col min="6660" max="6661" width="13.42578125" customWidth="1"/>
    <col min="6662" max="6662" width="30.140625" customWidth="1"/>
    <col min="6663" max="6664" width="16.28515625" customWidth="1"/>
    <col min="6665" max="6665" width="30.140625" customWidth="1"/>
    <col min="6666" max="6666" width="32.85546875" customWidth="1"/>
    <col min="6667" max="6667" width="27.28515625" customWidth="1"/>
    <col min="6668" max="6668" width="16.85546875" customWidth="1"/>
    <col min="6669" max="6669" width="22.42578125" customWidth="1"/>
    <col min="6670" max="6670" width="21.42578125" customWidth="1"/>
    <col min="6671" max="6671" width="27.42578125" customWidth="1"/>
    <col min="6672" max="6672" width="0" hidden="1" customWidth="1"/>
    <col min="6673" max="6673" width="2.5703125" customWidth="1"/>
    <col min="6914" max="6914" width="37.85546875" customWidth="1"/>
    <col min="6915" max="6915" width="49" customWidth="1"/>
    <col min="6916" max="6917" width="13.42578125" customWidth="1"/>
    <col min="6918" max="6918" width="30.140625" customWidth="1"/>
    <col min="6919" max="6920" width="16.28515625" customWidth="1"/>
    <col min="6921" max="6921" width="30.140625" customWidth="1"/>
    <col min="6922" max="6922" width="32.85546875" customWidth="1"/>
    <col min="6923" max="6923" width="27.28515625" customWidth="1"/>
    <col min="6924" max="6924" width="16.85546875" customWidth="1"/>
    <col min="6925" max="6925" width="22.42578125" customWidth="1"/>
    <col min="6926" max="6926" width="21.42578125" customWidth="1"/>
    <col min="6927" max="6927" width="27.42578125" customWidth="1"/>
    <col min="6928" max="6928" width="0" hidden="1" customWidth="1"/>
    <col min="6929" max="6929" width="2.5703125" customWidth="1"/>
    <col min="7170" max="7170" width="37.85546875" customWidth="1"/>
    <col min="7171" max="7171" width="49" customWidth="1"/>
    <col min="7172" max="7173" width="13.42578125" customWidth="1"/>
    <col min="7174" max="7174" width="30.140625" customWidth="1"/>
    <col min="7175" max="7176" width="16.28515625" customWidth="1"/>
    <col min="7177" max="7177" width="30.140625" customWidth="1"/>
    <col min="7178" max="7178" width="32.85546875" customWidth="1"/>
    <col min="7179" max="7179" width="27.28515625" customWidth="1"/>
    <col min="7180" max="7180" width="16.85546875" customWidth="1"/>
    <col min="7181" max="7181" width="22.42578125" customWidth="1"/>
    <col min="7182" max="7182" width="21.42578125" customWidth="1"/>
    <col min="7183" max="7183" width="27.42578125" customWidth="1"/>
    <col min="7184" max="7184" width="0" hidden="1" customWidth="1"/>
    <col min="7185" max="7185" width="2.5703125" customWidth="1"/>
    <col min="7426" max="7426" width="37.85546875" customWidth="1"/>
    <col min="7427" max="7427" width="49" customWidth="1"/>
    <col min="7428" max="7429" width="13.42578125" customWidth="1"/>
    <col min="7430" max="7430" width="30.140625" customWidth="1"/>
    <col min="7431" max="7432" width="16.28515625" customWidth="1"/>
    <col min="7433" max="7433" width="30.140625" customWidth="1"/>
    <col min="7434" max="7434" width="32.85546875" customWidth="1"/>
    <col min="7435" max="7435" width="27.28515625" customWidth="1"/>
    <col min="7436" max="7436" width="16.85546875" customWidth="1"/>
    <col min="7437" max="7437" width="22.42578125" customWidth="1"/>
    <col min="7438" max="7438" width="21.42578125" customWidth="1"/>
    <col min="7439" max="7439" width="27.42578125" customWidth="1"/>
    <col min="7440" max="7440" width="0" hidden="1" customWidth="1"/>
    <col min="7441" max="7441" width="2.5703125" customWidth="1"/>
    <col min="7682" max="7682" width="37.85546875" customWidth="1"/>
    <col min="7683" max="7683" width="49" customWidth="1"/>
    <col min="7684" max="7685" width="13.42578125" customWidth="1"/>
    <col min="7686" max="7686" width="30.140625" customWidth="1"/>
    <col min="7687" max="7688" width="16.28515625" customWidth="1"/>
    <col min="7689" max="7689" width="30.140625" customWidth="1"/>
    <col min="7690" max="7690" width="32.85546875" customWidth="1"/>
    <col min="7691" max="7691" width="27.28515625" customWidth="1"/>
    <col min="7692" max="7692" width="16.85546875" customWidth="1"/>
    <col min="7693" max="7693" width="22.42578125" customWidth="1"/>
    <col min="7694" max="7694" width="21.42578125" customWidth="1"/>
    <col min="7695" max="7695" width="27.42578125" customWidth="1"/>
    <col min="7696" max="7696" width="0" hidden="1" customWidth="1"/>
    <col min="7697" max="7697" width="2.5703125" customWidth="1"/>
    <col min="7938" max="7938" width="37.85546875" customWidth="1"/>
    <col min="7939" max="7939" width="49" customWidth="1"/>
    <col min="7940" max="7941" width="13.42578125" customWidth="1"/>
    <col min="7942" max="7942" width="30.140625" customWidth="1"/>
    <col min="7943" max="7944" width="16.28515625" customWidth="1"/>
    <col min="7945" max="7945" width="30.140625" customWidth="1"/>
    <col min="7946" max="7946" width="32.85546875" customWidth="1"/>
    <col min="7947" max="7947" width="27.28515625" customWidth="1"/>
    <col min="7948" max="7948" width="16.85546875" customWidth="1"/>
    <col min="7949" max="7949" width="22.42578125" customWidth="1"/>
    <col min="7950" max="7950" width="21.42578125" customWidth="1"/>
    <col min="7951" max="7951" width="27.42578125" customWidth="1"/>
    <col min="7952" max="7952" width="0" hidden="1" customWidth="1"/>
    <col min="7953" max="7953" width="2.5703125" customWidth="1"/>
    <col min="8194" max="8194" width="37.85546875" customWidth="1"/>
    <col min="8195" max="8195" width="49" customWidth="1"/>
    <col min="8196" max="8197" width="13.42578125" customWidth="1"/>
    <col min="8198" max="8198" width="30.140625" customWidth="1"/>
    <col min="8199" max="8200" width="16.28515625" customWidth="1"/>
    <col min="8201" max="8201" width="30.140625" customWidth="1"/>
    <col min="8202" max="8202" width="32.85546875" customWidth="1"/>
    <col min="8203" max="8203" width="27.28515625" customWidth="1"/>
    <col min="8204" max="8204" width="16.85546875" customWidth="1"/>
    <col min="8205" max="8205" width="22.42578125" customWidth="1"/>
    <col min="8206" max="8206" width="21.42578125" customWidth="1"/>
    <col min="8207" max="8207" width="27.42578125" customWidth="1"/>
    <col min="8208" max="8208" width="0" hidden="1" customWidth="1"/>
    <col min="8209" max="8209" width="2.5703125" customWidth="1"/>
    <col min="8450" max="8450" width="37.85546875" customWidth="1"/>
    <col min="8451" max="8451" width="49" customWidth="1"/>
    <col min="8452" max="8453" width="13.42578125" customWidth="1"/>
    <col min="8454" max="8454" width="30.140625" customWidth="1"/>
    <col min="8455" max="8456" width="16.28515625" customWidth="1"/>
    <col min="8457" max="8457" width="30.140625" customWidth="1"/>
    <col min="8458" max="8458" width="32.85546875" customWidth="1"/>
    <col min="8459" max="8459" width="27.28515625" customWidth="1"/>
    <col min="8460" max="8460" width="16.85546875" customWidth="1"/>
    <col min="8461" max="8461" width="22.42578125" customWidth="1"/>
    <col min="8462" max="8462" width="21.42578125" customWidth="1"/>
    <col min="8463" max="8463" width="27.42578125" customWidth="1"/>
    <col min="8464" max="8464" width="0" hidden="1" customWidth="1"/>
    <col min="8465" max="8465" width="2.5703125" customWidth="1"/>
    <col min="8706" max="8706" width="37.85546875" customWidth="1"/>
    <col min="8707" max="8707" width="49" customWidth="1"/>
    <col min="8708" max="8709" width="13.42578125" customWidth="1"/>
    <col min="8710" max="8710" width="30.140625" customWidth="1"/>
    <col min="8711" max="8712" width="16.28515625" customWidth="1"/>
    <col min="8713" max="8713" width="30.140625" customWidth="1"/>
    <col min="8714" max="8714" width="32.85546875" customWidth="1"/>
    <col min="8715" max="8715" width="27.28515625" customWidth="1"/>
    <col min="8716" max="8716" width="16.85546875" customWidth="1"/>
    <col min="8717" max="8717" width="22.42578125" customWidth="1"/>
    <col min="8718" max="8718" width="21.42578125" customWidth="1"/>
    <col min="8719" max="8719" width="27.42578125" customWidth="1"/>
    <col min="8720" max="8720" width="0" hidden="1" customWidth="1"/>
    <col min="8721" max="8721" width="2.5703125" customWidth="1"/>
    <col min="8962" max="8962" width="37.85546875" customWidth="1"/>
    <col min="8963" max="8963" width="49" customWidth="1"/>
    <col min="8964" max="8965" width="13.42578125" customWidth="1"/>
    <col min="8966" max="8966" width="30.140625" customWidth="1"/>
    <col min="8967" max="8968" width="16.28515625" customWidth="1"/>
    <col min="8969" max="8969" width="30.140625" customWidth="1"/>
    <col min="8970" max="8970" width="32.85546875" customWidth="1"/>
    <col min="8971" max="8971" width="27.28515625" customWidth="1"/>
    <col min="8972" max="8972" width="16.85546875" customWidth="1"/>
    <col min="8973" max="8973" width="22.42578125" customWidth="1"/>
    <col min="8974" max="8974" width="21.42578125" customWidth="1"/>
    <col min="8975" max="8975" width="27.42578125" customWidth="1"/>
    <col min="8976" max="8976" width="0" hidden="1" customWidth="1"/>
    <col min="8977" max="8977" width="2.5703125" customWidth="1"/>
    <col min="9218" max="9218" width="37.85546875" customWidth="1"/>
    <col min="9219" max="9219" width="49" customWidth="1"/>
    <col min="9220" max="9221" width="13.42578125" customWidth="1"/>
    <col min="9222" max="9222" width="30.140625" customWidth="1"/>
    <col min="9223" max="9224" width="16.28515625" customWidth="1"/>
    <col min="9225" max="9225" width="30.140625" customWidth="1"/>
    <col min="9226" max="9226" width="32.85546875" customWidth="1"/>
    <col min="9227" max="9227" width="27.28515625" customWidth="1"/>
    <col min="9228" max="9228" width="16.85546875" customWidth="1"/>
    <col min="9229" max="9229" width="22.42578125" customWidth="1"/>
    <col min="9230" max="9230" width="21.42578125" customWidth="1"/>
    <col min="9231" max="9231" width="27.42578125" customWidth="1"/>
    <col min="9232" max="9232" width="0" hidden="1" customWidth="1"/>
    <col min="9233" max="9233" width="2.5703125" customWidth="1"/>
    <col min="9474" max="9474" width="37.85546875" customWidth="1"/>
    <col min="9475" max="9475" width="49" customWidth="1"/>
    <col min="9476" max="9477" width="13.42578125" customWidth="1"/>
    <col min="9478" max="9478" width="30.140625" customWidth="1"/>
    <col min="9479" max="9480" width="16.28515625" customWidth="1"/>
    <col min="9481" max="9481" width="30.140625" customWidth="1"/>
    <col min="9482" max="9482" width="32.85546875" customWidth="1"/>
    <col min="9483" max="9483" width="27.28515625" customWidth="1"/>
    <col min="9484" max="9484" width="16.85546875" customWidth="1"/>
    <col min="9485" max="9485" width="22.42578125" customWidth="1"/>
    <col min="9486" max="9486" width="21.42578125" customWidth="1"/>
    <col min="9487" max="9487" width="27.42578125" customWidth="1"/>
    <col min="9488" max="9488" width="0" hidden="1" customWidth="1"/>
    <col min="9489" max="9489" width="2.5703125" customWidth="1"/>
    <col min="9730" max="9730" width="37.85546875" customWidth="1"/>
    <col min="9731" max="9731" width="49" customWidth="1"/>
    <col min="9732" max="9733" width="13.42578125" customWidth="1"/>
    <col min="9734" max="9734" width="30.140625" customWidth="1"/>
    <col min="9735" max="9736" width="16.28515625" customWidth="1"/>
    <col min="9737" max="9737" width="30.140625" customWidth="1"/>
    <col min="9738" max="9738" width="32.85546875" customWidth="1"/>
    <col min="9739" max="9739" width="27.28515625" customWidth="1"/>
    <col min="9740" max="9740" width="16.85546875" customWidth="1"/>
    <col min="9741" max="9741" width="22.42578125" customWidth="1"/>
    <col min="9742" max="9742" width="21.42578125" customWidth="1"/>
    <col min="9743" max="9743" width="27.42578125" customWidth="1"/>
    <col min="9744" max="9744" width="0" hidden="1" customWidth="1"/>
    <col min="9745" max="9745" width="2.5703125" customWidth="1"/>
    <col min="9986" max="9986" width="37.85546875" customWidth="1"/>
    <col min="9987" max="9987" width="49" customWidth="1"/>
    <col min="9988" max="9989" width="13.42578125" customWidth="1"/>
    <col min="9990" max="9990" width="30.140625" customWidth="1"/>
    <col min="9991" max="9992" width="16.28515625" customWidth="1"/>
    <col min="9993" max="9993" width="30.140625" customWidth="1"/>
    <col min="9994" max="9994" width="32.85546875" customWidth="1"/>
    <col min="9995" max="9995" width="27.28515625" customWidth="1"/>
    <col min="9996" max="9996" width="16.85546875" customWidth="1"/>
    <col min="9997" max="9997" width="22.42578125" customWidth="1"/>
    <col min="9998" max="9998" width="21.42578125" customWidth="1"/>
    <col min="9999" max="9999" width="27.42578125" customWidth="1"/>
    <col min="10000" max="10000" width="0" hidden="1" customWidth="1"/>
    <col min="10001" max="10001" width="2.5703125" customWidth="1"/>
    <col min="10242" max="10242" width="37.85546875" customWidth="1"/>
    <col min="10243" max="10243" width="49" customWidth="1"/>
    <col min="10244" max="10245" width="13.42578125" customWidth="1"/>
    <col min="10246" max="10246" width="30.140625" customWidth="1"/>
    <col min="10247" max="10248" width="16.28515625" customWidth="1"/>
    <col min="10249" max="10249" width="30.140625" customWidth="1"/>
    <col min="10250" max="10250" width="32.85546875" customWidth="1"/>
    <col min="10251" max="10251" width="27.28515625" customWidth="1"/>
    <col min="10252" max="10252" width="16.85546875" customWidth="1"/>
    <col min="10253" max="10253" width="22.42578125" customWidth="1"/>
    <col min="10254" max="10254" width="21.42578125" customWidth="1"/>
    <col min="10255" max="10255" width="27.42578125" customWidth="1"/>
    <col min="10256" max="10256" width="0" hidden="1" customWidth="1"/>
    <col min="10257" max="10257" width="2.5703125" customWidth="1"/>
    <col min="10498" max="10498" width="37.85546875" customWidth="1"/>
    <col min="10499" max="10499" width="49" customWidth="1"/>
    <col min="10500" max="10501" width="13.42578125" customWidth="1"/>
    <col min="10502" max="10502" width="30.140625" customWidth="1"/>
    <col min="10503" max="10504" width="16.28515625" customWidth="1"/>
    <col min="10505" max="10505" width="30.140625" customWidth="1"/>
    <col min="10506" max="10506" width="32.85546875" customWidth="1"/>
    <col min="10507" max="10507" width="27.28515625" customWidth="1"/>
    <col min="10508" max="10508" width="16.85546875" customWidth="1"/>
    <col min="10509" max="10509" width="22.42578125" customWidth="1"/>
    <col min="10510" max="10510" width="21.42578125" customWidth="1"/>
    <col min="10511" max="10511" width="27.42578125" customWidth="1"/>
    <col min="10512" max="10512" width="0" hidden="1" customWidth="1"/>
    <col min="10513" max="10513" width="2.5703125" customWidth="1"/>
    <col min="10754" max="10754" width="37.85546875" customWidth="1"/>
    <col min="10755" max="10755" width="49" customWidth="1"/>
    <col min="10756" max="10757" width="13.42578125" customWidth="1"/>
    <col min="10758" max="10758" width="30.140625" customWidth="1"/>
    <col min="10759" max="10760" width="16.28515625" customWidth="1"/>
    <col min="10761" max="10761" width="30.140625" customWidth="1"/>
    <col min="10762" max="10762" width="32.85546875" customWidth="1"/>
    <col min="10763" max="10763" width="27.28515625" customWidth="1"/>
    <col min="10764" max="10764" width="16.85546875" customWidth="1"/>
    <col min="10765" max="10765" width="22.42578125" customWidth="1"/>
    <col min="10766" max="10766" width="21.42578125" customWidth="1"/>
    <col min="10767" max="10767" width="27.42578125" customWidth="1"/>
    <col min="10768" max="10768" width="0" hidden="1" customWidth="1"/>
    <col min="10769" max="10769" width="2.5703125" customWidth="1"/>
    <col min="11010" max="11010" width="37.85546875" customWidth="1"/>
    <col min="11011" max="11011" width="49" customWidth="1"/>
    <col min="11012" max="11013" width="13.42578125" customWidth="1"/>
    <col min="11014" max="11014" width="30.140625" customWidth="1"/>
    <col min="11015" max="11016" width="16.28515625" customWidth="1"/>
    <col min="11017" max="11017" width="30.140625" customWidth="1"/>
    <col min="11018" max="11018" width="32.85546875" customWidth="1"/>
    <col min="11019" max="11019" width="27.28515625" customWidth="1"/>
    <col min="11020" max="11020" width="16.85546875" customWidth="1"/>
    <col min="11021" max="11021" width="22.42578125" customWidth="1"/>
    <col min="11022" max="11022" width="21.42578125" customWidth="1"/>
    <col min="11023" max="11023" width="27.42578125" customWidth="1"/>
    <col min="11024" max="11024" width="0" hidden="1" customWidth="1"/>
    <col min="11025" max="11025" width="2.5703125" customWidth="1"/>
    <col min="11266" max="11266" width="37.85546875" customWidth="1"/>
    <col min="11267" max="11267" width="49" customWidth="1"/>
    <col min="11268" max="11269" width="13.42578125" customWidth="1"/>
    <col min="11270" max="11270" width="30.140625" customWidth="1"/>
    <col min="11271" max="11272" width="16.28515625" customWidth="1"/>
    <col min="11273" max="11273" width="30.140625" customWidth="1"/>
    <col min="11274" max="11274" width="32.85546875" customWidth="1"/>
    <col min="11275" max="11275" width="27.28515625" customWidth="1"/>
    <col min="11276" max="11276" width="16.85546875" customWidth="1"/>
    <col min="11277" max="11277" width="22.42578125" customWidth="1"/>
    <col min="11278" max="11278" width="21.42578125" customWidth="1"/>
    <col min="11279" max="11279" width="27.42578125" customWidth="1"/>
    <col min="11280" max="11280" width="0" hidden="1" customWidth="1"/>
    <col min="11281" max="11281" width="2.5703125" customWidth="1"/>
    <col min="11522" max="11522" width="37.85546875" customWidth="1"/>
    <col min="11523" max="11523" width="49" customWidth="1"/>
    <col min="11524" max="11525" width="13.42578125" customWidth="1"/>
    <col min="11526" max="11526" width="30.140625" customWidth="1"/>
    <col min="11527" max="11528" width="16.28515625" customWidth="1"/>
    <col min="11529" max="11529" width="30.140625" customWidth="1"/>
    <col min="11530" max="11530" width="32.85546875" customWidth="1"/>
    <col min="11531" max="11531" width="27.28515625" customWidth="1"/>
    <col min="11532" max="11532" width="16.85546875" customWidth="1"/>
    <col min="11533" max="11533" width="22.42578125" customWidth="1"/>
    <col min="11534" max="11534" width="21.42578125" customWidth="1"/>
    <col min="11535" max="11535" width="27.42578125" customWidth="1"/>
    <col min="11536" max="11536" width="0" hidden="1" customWidth="1"/>
    <col min="11537" max="11537" width="2.5703125" customWidth="1"/>
    <col min="11778" max="11778" width="37.85546875" customWidth="1"/>
    <col min="11779" max="11779" width="49" customWidth="1"/>
    <col min="11780" max="11781" width="13.42578125" customWidth="1"/>
    <col min="11782" max="11782" width="30.140625" customWidth="1"/>
    <col min="11783" max="11784" width="16.28515625" customWidth="1"/>
    <col min="11785" max="11785" width="30.140625" customWidth="1"/>
    <col min="11786" max="11786" width="32.85546875" customWidth="1"/>
    <col min="11787" max="11787" width="27.28515625" customWidth="1"/>
    <col min="11788" max="11788" width="16.85546875" customWidth="1"/>
    <col min="11789" max="11789" width="22.42578125" customWidth="1"/>
    <col min="11790" max="11790" width="21.42578125" customWidth="1"/>
    <col min="11791" max="11791" width="27.42578125" customWidth="1"/>
    <col min="11792" max="11792" width="0" hidden="1" customWidth="1"/>
    <col min="11793" max="11793" width="2.5703125" customWidth="1"/>
    <col min="12034" max="12034" width="37.85546875" customWidth="1"/>
    <col min="12035" max="12035" width="49" customWidth="1"/>
    <col min="12036" max="12037" width="13.42578125" customWidth="1"/>
    <col min="12038" max="12038" width="30.140625" customWidth="1"/>
    <col min="12039" max="12040" width="16.28515625" customWidth="1"/>
    <col min="12041" max="12041" width="30.140625" customWidth="1"/>
    <col min="12042" max="12042" width="32.85546875" customWidth="1"/>
    <col min="12043" max="12043" width="27.28515625" customWidth="1"/>
    <col min="12044" max="12044" width="16.85546875" customWidth="1"/>
    <col min="12045" max="12045" width="22.42578125" customWidth="1"/>
    <col min="12046" max="12046" width="21.42578125" customWidth="1"/>
    <col min="12047" max="12047" width="27.42578125" customWidth="1"/>
    <col min="12048" max="12048" width="0" hidden="1" customWidth="1"/>
    <col min="12049" max="12049" width="2.5703125" customWidth="1"/>
    <col min="12290" max="12290" width="37.85546875" customWidth="1"/>
    <col min="12291" max="12291" width="49" customWidth="1"/>
    <col min="12292" max="12293" width="13.42578125" customWidth="1"/>
    <col min="12294" max="12294" width="30.140625" customWidth="1"/>
    <col min="12295" max="12296" width="16.28515625" customWidth="1"/>
    <col min="12297" max="12297" width="30.140625" customWidth="1"/>
    <col min="12298" max="12298" width="32.85546875" customWidth="1"/>
    <col min="12299" max="12299" width="27.28515625" customWidth="1"/>
    <col min="12300" max="12300" width="16.85546875" customWidth="1"/>
    <col min="12301" max="12301" width="22.42578125" customWidth="1"/>
    <col min="12302" max="12302" width="21.42578125" customWidth="1"/>
    <col min="12303" max="12303" width="27.42578125" customWidth="1"/>
    <col min="12304" max="12304" width="0" hidden="1" customWidth="1"/>
    <col min="12305" max="12305" width="2.5703125" customWidth="1"/>
    <col min="12546" max="12546" width="37.85546875" customWidth="1"/>
    <col min="12547" max="12547" width="49" customWidth="1"/>
    <col min="12548" max="12549" width="13.42578125" customWidth="1"/>
    <col min="12550" max="12550" width="30.140625" customWidth="1"/>
    <col min="12551" max="12552" width="16.28515625" customWidth="1"/>
    <col min="12553" max="12553" width="30.140625" customWidth="1"/>
    <col min="12554" max="12554" width="32.85546875" customWidth="1"/>
    <col min="12555" max="12555" width="27.28515625" customWidth="1"/>
    <col min="12556" max="12556" width="16.85546875" customWidth="1"/>
    <col min="12557" max="12557" width="22.42578125" customWidth="1"/>
    <col min="12558" max="12558" width="21.42578125" customWidth="1"/>
    <col min="12559" max="12559" width="27.42578125" customWidth="1"/>
    <col min="12560" max="12560" width="0" hidden="1" customWidth="1"/>
    <col min="12561" max="12561" width="2.5703125" customWidth="1"/>
    <col min="12802" max="12802" width="37.85546875" customWidth="1"/>
    <col min="12803" max="12803" width="49" customWidth="1"/>
    <col min="12804" max="12805" width="13.42578125" customWidth="1"/>
    <col min="12806" max="12806" width="30.140625" customWidth="1"/>
    <col min="12807" max="12808" width="16.28515625" customWidth="1"/>
    <col min="12809" max="12809" width="30.140625" customWidth="1"/>
    <col min="12810" max="12810" width="32.85546875" customWidth="1"/>
    <col min="12811" max="12811" width="27.28515625" customWidth="1"/>
    <col min="12812" max="12812" width="16.85546875" customWidth="1"/>
    <col min="12813" max="12813" width="22.42578125" customWidth="1"/>
    <col min="12814" max="12814" width="21.42578125" customWidth="1"/>
    <col min="12815" max="12815" width="27.42578125" customWidth="1"/>
    <col min="12816" max="12816" width="0" hidden="1" customWidth="1"/>
    <col min="12817" max="12817" width="2.5703125" customWidth="1"/>
    <col min="13058" max="13058" width="37.85546875" customWidth="1"/>
    <col min="13059" max="13059" width="49" customWidth="1"/>
    <col min="13060" max="13061" width="13.42578125" customWidth="1"/>
    <col min="13062" max="13062" width="30.140625" customWidth="1"/>
    <col min="13063" max="13064" width="16.28515625" customWidth="1"/>
    <col min="13065" max="13065" width="30.140625" customWidth="1"/>
    <col min="13066" max="13066" width="32.85546875" customWidth="1"/>
    <col min="13067" max="13067" width="27.28515625" customWidth="1"/>
    <col min="13068" max="13068" width="16.85546875" customWidth="1"/>
    <col min="13069" max="13069" width="22.42578125" customWidth="1"/>
    <col min="13070" max="13070" width="21.42578125" customWidth="1"/>
    <col min="13071" max="13071" width="27.42578125" customWidth="1"/>
    <col min="13072" max="13072" width="0" hidden="1" customWidth="1"/>
    <col min="13073" max="13073" width="2.5703125" customWidth="1"/>
    <col min="13314" max="13314" width="37.85546875" customWidth="1"/>
    <col min="13315" max="13315" width="49" customWidth="1"/>
    <col min="13316" max="13317" width="13.42578125" customWidth="1"/>
    <col min="13318" max="13318" width="30.140625" customWidth="1"/>
    <col min="13319" max="13320" width="16.28515625" customWidth="1"/>
    <col min="13321" max="13321" width="30.140625" customWidth="1"/>
    <col min="13322" max="13322" width="32.85546875" customWidth="1"/>
    <col min="13323" max="13323" width="27.28515625" customWidth="1"/>
    <col min="13324" max="13324" width="16.85546875" customWidth="1"/>
    <col min="13325" max="13325" width="22.42578125" customWidth="1"/>
    <col min="13326" max="13326" width="21.42578125" customWidth="1"/>
    <col min="13327" max="13327" width="27.42578125" customWidth="1"/>
    <col min="13328" max="13328" width="0" hidden="1" customWidth="1"/>
    <col min="13329" max="13329" width="2.5703125" customWidth="1"/>
    <col min="13570" max="13570" width="37.85546875" customWidth="1"/>
    <col min="13571" max="13571" width="49" customWidth="1"/>
    <col min="13572" max="13573" width="13.42578125" customWidth="1"/>
    <col min="13574" max="13574" width="30.140625" customWidth="1"/>
    <col min="13575" max="13576" width="16.28515625" customWidth="1"/>
    <col min="13577" max="13577" width="30.140625" customWidth="1"/>
    <col min="13578" max="13578" width="32.85546875" customWidth="1"/>
    <col min="13579" max="13579" width="27.28515625" customWidth="1"/>
    <col min="13580" max="13580" width="16.85546875" customWidth="1"/>
    <col min="13581" max="13581" width="22.42578125" customWidth="1"/>
    <col min="13582" max="13582" width="21.42578125" customWidth="1"/>
    <col min="13583" max="13583" width="27.42578125" customWidth="1"/>
    <col min="13584" max="13584" width="0" hidden="1" customWidth="1"/>
    <col min="13585" max="13585" width="2.5703125" customWidth="1"/>
    <col min="13826" max="13826" width="37.85546875" customWidth="1"/>
    <col min="13827" max="13827" width="49" customWidth="1"/>
    <col min="13828" max="13829" width="13.42578125" customWidth="1"/>
    <col min="13830" max="13830" width="30.140625" customWidth="1"/>
    <col min="13831" max="13832" width="16.28515625" customWidth="1"/>
    <col min="13833" max="13833" width="30.140625" customWidth="1"/>
    <col min="13834" max="13834" width="32.85546875" customWidth="1"/>
    <col min="13835" max="13835" width="27.28515625" customWidth="1"/>
    <col min="13836" max="13836" width="16.85546875" customWidth="1"/>
    <col min="13837" max="13837" width="22.42578125" customWidth="1"/>
    <col min="13838" max="13838" width="21.42578125" customWidth="1"/>
    <col min="13839" max="13839" width="27.42578125" customWidth="1"/>
    <col min="13840" max="13840" width="0" hidden="1" customWidth="1"/>
    <col min="13841" max="13841" width="2.5703125" customWidth="1"/>
    <col min="14082" max="14082" width="37.85546875" customWidth="1"/>
    <col min="14083" max="14083" width="49" customWidth="1"/>
    <col min="14084" max="14085" width="13.42578125" customWidth="1"/>
    <col min="14086" max="14086" width="30.140625" customWidth="1"/>
    <col min="14087" max="14088" width="16.28515625" customWidth="1"/>
    <col min="14089" max="14089" width="30.140625" customWidth="1"/>
    <col min="14090" max="14090" width="32.85546875" customWidth="1"/>
    <col min="14091" max="14091" width="27.28515625" customWidth="1"/>
    <col min="14092" max="14092" width="16.85546875" customWidth="1"/>
    <col min="14093" max="14093" width="22.42578125" customWidth="1"/>
    <col min="14094" max="14094" width="21.42578125" customWidth="1"/>
    <col min="14095" max="14095" width="27.42578125" customWidth="1"/>
    <col min="14096" max="14096" width="0" hidden="1" customWidth="1"/>
    <col min="14097" max="14097" width="2.5703125" customWidth="1"/>
    <col min="14338" max="14338" width="37.85546875" customWidth="1"/>
    <col min="14339" max="14339" width="49" customWidth="1"/>
    <col min="14340" max="14341" width="13.42578125" customWidth="1"/>
    <col min="14342" max="14342" width="30.140625" customWidth="1"/>
    <col min="14343" max="14344" width="16.28515625" customWidth="1"/>
    <col min="14345" max="14345" width="30.140625" customWidth="1"/>
    <col min="14346" max="14346" width="32.85546875" customWidth="1"/>
    <col min="14347" max="14347" width="27.28515625" customWidth="1"/>
    <col min="14348" max="14348" width="16.85546875" customWidth="1"/>
    <col min="14349" max="14349" width="22.42578125" customWidth="1"/>
    <col min="14350" max="14350" width="21.42578125" customWidth="1"/>
    <col min="14351" max="14351" width="27.42578125" customWidth="1"/>
    <col min="14352" max="14352" width="0" hidden="1" customWidth="1"/>
    <col min="14353" max="14353" width="2.5703125" customWidth="1"/>
    <col min="14594" max="14594" width="37.85546875" customWidth="1"/>
    <col min="14595" max="14595" width="49" customWidth="1"/>
    <col min="14596" max="14597" width="13.42578125" customWidth="1"/>
    <col min="14598" max="14598" width="30.140625" customWidth="1"/>
    <col min="14599" max="14600" width="16.28515625" customWidth="1"/>
    <col min="14601" max="14601" width="30.140625" customWidth="1"/>
    <col min="14602" max="14602" width="32.85546875" customWidth="1"/>
    <col min="14603" max="14603" width="27.28515625" customWidth="1"/>
    <col min="14604" max="14604" width="16.85546875" customWidth="1"/>
    <col min="14605" max="14605" width="22.42578125" customWidth="1"/>
    <col min="14606" max="14606" width="21.42578125" customWidth="1"/>
    <col min="14607" max="14607" width="27.42578125" customWidth="1"/>
    <col min="14608" max="14608" width="0" hidden="1" customWidth="1"/>
    <col min="14609" max="14609" width="2.5703125" customWidth="1"/>
    <col min="14850" max="14850" width="37.85546875" customWidth="1"/>
    <col min="14851" max="14851" width="49" customWidth="1"/>
    <col min="14852" max="14853" width="13.42578125" customWidth="1"/>
    <col min="14854" max="14854" width="30.140625" customWidth="1"/>
    <col min="14855" max="14856" width="16.28515625" customWidth="1"/>
    <col min="14857" max="14857" width="30.140625" customWidth="1"/>
    <col min="14858" max="14858" width="32.85546875" customWidth="1"/>
    <col min="14859" max="14859" width="27.28515625" customWidth="1"/>
    <col min="14860" max="14860" width="16.85546875" customWidth="1"/>
    <col min="14861" max="14861" width="22.42578125" customWidth="1"/>
    <col min="14862" max="14862" width="21.42578125" customWidth="1"/>
    <col min="14863" max="14863" width="27.42578125" customWidth="1"/>
    <col min="14864" max="14864" width="0" hidden="1" customWidth="1"/>
    <col min="14865" max="14865" width="2.5703125" customWidth="1"/>
    <col min="15106" max="15106" width="37.85546875" customWidth="1"/>
    <col min="15107" max="15107" width="49" customWidth="1"/>
    <col min="15108" max="15109" width="13.42578125" customWidth="1"/>
    <col min="15110" max="15110" width="30.140625" customWidth="1"/>
    <col min="15111" max="15112" width="16.28515625" customWidth="1"/>
    <col min="15113" max="15113" width="30.140625" customWidth="1"/>
    <col min="15114" max="15114" width="32.85546875" customWidth="1"/>
    <col min="15115" max="15115" width="27.28515625" customWidth="1"/>
    <col min="15116" max="15116" width="16.85546875" customWidth="1"/>
    <col min="15117" max="15117" width="22.42578125" customWidth="1"/>
    <col min="15118" max="15118" width="21.42578125" customWidth="1"/>
    <col min="15119" max="15119" width="27.42578125" customWidth="1"/>
    <col min="15120" max="15120" width="0" hidden="1" customWidth="1"/>
    <col min="15121" max="15121" width="2.5703125" customWidth="1"/>
    <col min="15362" max="15362" width="37.85546875" customWidth="1"/>
    <col min="15363" max="15363" width="49" customWidth="1"/>
    <col min="15364" max="15365" width="13.42578125" customWidth="1"/>
    <col min="15366" max="15366" width="30.140625" customWidth="1"/>
    <col min="15367" max="15368" width="16.28515625" customWidth="1"/>
    <col min="15369" max="15369" width="30.140625" customWidth="1"/>
    <col min="15370" max="15370" width="32.85546875" customWidth="1"/>
    <col min="15371" max="15371" width="27.28515625" customWidth="1"/>
    <col min="15372" max="15372" width="16.85546875" customWidth="1"/>
    <col min="15373" max="15373" width="22.42578125" customWidth="1"/>
    <col min="15374" max="15374" width="21.42578125" customWidth="1"/>
    <col min="15375" max="15375" width="27.42578125" customWidth="1"/>
    <col min="15376" max="15376" width="0" hidden="1" customWidth="1"/>
    <col min="15377" max="15377" width="2.5703125" customWidth="1"/>
    <col min="15618" max="15618" width="37.85546875" customWidth="1"/>
    <col min="15619" max="15619" width="49" customWidth="1"/>
    <col min="15620" max="15621" width="13.42578125" customWidth="1"/>
    <col min="15622" max="15622" width="30.140625" customWidth="1"/>
    <col min="15623" max="15624" width="16.28515625" customWidth="1"/>
    <col min="15625" max="15625" width="30.140625" customWidth="1"/>
    <col min="15626" max="15626" width="32.85546875" customWidth="1"/>
    <col min="15627" max="15627" width="27.28515625" customWidth="1"/>
    <col min="15628" max="15628" width="16.85546875" customWidth="1"/>
    <col min="15629" max="15629" width="22.42578125" customWidth="1"/>
    <col min="15630" max="15630" width="21.42578125" customWidth="1"/>
    <col min="15631" max="15631" width="27.42578125" customWidth="1"/>
    <col min="15632" max="15632" width="0" hidden="1" customWidth="1"/>
    <col min="15633" max="15633" width="2.5703125" customWidth="1"/>
    <col min="15874" max="15874" width="37.85546875" customWidth="1"/>
    <col min="15875" max="15875" width="49" customWidth="1"/>
    <col min="15876" max="15877" width="13.42578125" customWidth="1"/>
    <col min="15878" max="15878" width="30.140625" customWidth="1"/>
    <col min="15879" max="15880" width="16.28515625" customWidth="1"/>
    <col min="15881" max="15881" width="30.140625" customWidth="1"/>
    <col min="15882" max="15882" width="32.85546875" customWidth="1"/>
    <col min="15883" max="15883" width="27.28515625" customWidth="1"/>
    <col min="15884" max="15884" width="16.85546875" customWidth="1"/>
    <col min="15885" max="15885" width="22.42578125" customWidth="1"/>
    <col min="15886" max="15886" width="21.42578125" customWidth="1"/>
    <col min="15887" max="15887" width="27.42578125" customWidth="1"/>
    <col min="15888" max="15888" width="0" hidden="1" customWidth="1"/>
    <col min="15889" max="15889" width="2.5703125" customWidth="1"/>
    <col min="16130" max="16130" width="37.85546875" customWidth="1"/>
    <col min="16131" max="16131" width="49" customWidth="1"/>
    <col min="16132" max="16133" width="13.42578125" customWidth="1"/>
    <col min="16134" max="16134" width="30.140625" customWidth="1"/>
    <col min="16135" max="16136" width="16.28515625" customWidth="1"/>
    <col min="16137" max="16137" width="30.140625" customWidth="1"/>
    <col min="16138" max="16138" width="32.85546875" customWidth="1"/>
    <col min="16139" max="16139" width="27.28515625" customWidth="1"/>
    <col min="16140" max="16140" width="16.85546875" customWidth="1"/>
    <col min="16141" max="16141" width="22.42578125" customWidth="1"/>
    <col min="16142" max="16142" width="21.42578125" customWidth="1"/>
    <col min="16143" max="16143" width="27.42578125" customWidth="1"/>
    <col min="16144" max="16144" width="0" hidden="1" customWidth="1"/>
    <col min="16145" max="16145" width="2.5703125" customWidth="1"/>
  </cols>
  <sheetData>
    <row r="1" spans="1:18" s="1" customFormat="1" ht="67.5" customHeight="1" x14ac:dyDescent="0.25"/>
    <row r="2" spans="1:18" ht="60" customHeight="1" x14ac:dyDescent="0.25">
      <c r="D2" s="117" t="s">
        <v>205</v>
      </c>
      <c r="E2" s="117"/>
      <c r="F2" s="117"/>
    </row>
    <row r="3" spans="1:18" ht="66.75" customHeight="1" x14ac:dyDescent="0.25">
      <c r="A3" s="4" t="s">
        <v>0</v>
      </c>
      <c r="B3" s="4" t="s">
        <v>1</v>
      </c>
      <c r="C3" s="3" t="s">
        <v>26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18" ht="115.5" customHeight="1" x14ac:dyDescent="0.25">
      <c r="A4" s="28" t="s">
        <v>21</v>
      </c>
      <c r="B4" s="28" t="s">
        <v>22</v>
      </c>
      <c r="C4" s="29" t="s">
        <v>28</v>
      </c>
      <c r="D4" s="7" t="s">
        <v>14</v>
      </c>
      <c r="E4" s="7" t="s">
        <v>14</v>
      </c>
      <c r="F4" s="28" t="s">
        <v>16</v>
      </c>
      <c r="G4" s="30">
        <v>91450</v>
      </c>
      <c r="H4" s="28" t="s">
        <v>17</v>
      </c>
      <c r="I4" s="28" t="s">
        <v>23</v>
      </c>
      <c r="J4" s="31" t="s">
        <v>24</v>
      </c>
      <c r="K4" s="31" t="s">
        <v>18</v>
      </c>
      <c r="L4" s="28">
        <v>1</v>
      </c>
      <c r="M4" s="30">
        <v>91450</v>
      </c>
      <c r="N4" s="5" t="s">
        <v>88</v>
      </c>
      <c r="O4" s="32">
        <v>45231.411805555559</v>
      </c>
    </row>
    <row r="5" spans="1:18" s="37" customFormat="1" ht="114" customHeight="1" x14ac:dyDescent="0.35">
      <c r="A5" s="33" t="s">
        <v>126</v>
      </c>
      <c r="B5" s="33" t="s">
        <v>127</v>
      </c>
      <c r="C5" s="5" t="s">
        <v>31</v>
      </c>
      <c r="D5" s="33" t="s">
        <v>15</v>
      </c>
      <c r="E5" s="33" t="s">
        <v>15</v>
      </c>
      <c r="F5" s="33" t="s">
        <v>16</v>
      </c>
      <c r="G5" s="33">
        <v>4361.8</v>
      </c>
      <c r="H5" s="33" t="s">
        <v>17</v>
      </c>
      <c r="I5" s="33" t="s">
        <v>128</v>
      </c>
      <c r="J5" s="33" t="s">
        <v>129</v>
      </c>
      <c r="K5" s="33" t="s">
        <v>18</v>
      </c>
      <c r="L5" s="33">
        <v>1</v>
      </c>
      <c r="M5" s="38">
        <v>4361.8</v>
      </c>
      <c r="N5" s="33" t="s">
        <v>20</v>
      </c>
      <c r="O5" s="39">
        <v>45232.36811909722</v>
      </c>
      <c r="P5" s="36"/>
      <c r="Q5" s="36"/>
      <c r="R5" s="36"/>
    </row>
    <row r="6" spans="1:18" s="37" customFormat="1" ht="114" customHeight="1" x14ac:dyDescent="0.35">
      <c r="A6" s="34" t="s">
        <v>130</v>
      </c>
      <c r="B6" s="33" t="s">
        <v>131</v>
      </c>
      <c r="C6" s="33" t="s">
        <v>208</v>
      </c>
      <c r="D6" s="33" t="s">
        <v>132</v>
      </c>
      <c r="E6" s="33" t="s">
        <v>132</v>
      </c>
      <c r="F6" s="34" t="s">
        <v>16</v>
      </c>
      <c r="G6" s="34">
        <v>24013</v>
      </c>
      <c r="H6" s="34" t="s">
        <v>17</v>
      </c>
      <c r="I6" s="34" t="s">
        <v>133</v>
      </c>
      <c r="J6" s="34" t="s">
        <v>134</v>
      </c>
      <c r="K6" s="33" t="s">
        <v>18</v>
      </c>
      <c r="L6" s="33">
        <v>1</v>
      </c>
      <c r="M6" s="38">
        <v>24013</v>
      </c>
      <c r="N6" s="34" t="s">
        <v>135</v>
      </c>
      <c r="O6" s="35">
        <v>45232.438000150461</v>
      </c>
      <c r="P6" s="36"/>
      <c r="Q6" s="36"/>
      <c r="R6" s="36"/>
    </row>
    <row r="7" spans="1:18" s="37" customFormat="1" ht="114" customHeight="1" x14ac:dyDescent="0.35">
      <c r="A7" s="33" t="s">
        <v>136</v>
      </c>
      <c r="B7" s="33" t="s">
        <v>137</v>
      </c>
      <c r="C7" s="33"/>
      <c r="D7" s="33" t="s">
        <v>15</v>
      </c>
      <c r="E7" s="33" t="str">
        <f>$D$8</f>
        <v>si</v>
      </c>
      <c r="F7" s="33" t="s">
        <v>16</v>
      </c>
      <c r="G7" s="33">
        <v>19391.990000000002</v>
      </c>
      <c r="H7" s="33" t="s">
        <v>17</v>
      </c>
      <c r="I7" s="33" t="s">
        <v>138</v>
      </c>
      <c r="J7" s="34" t="s">
        <v>95</v>
      </c>
      <c r="K7" s="33" t="s">
        <v>18</v>
      </c>
      <c r="L7" s="33">
        <v>1</v>
      </c>
      <c r="M7" s="38">
        <v>19391.990000000002</v>
      </c>
      <c r="N7" s="33" t="s">
        <v>20</v>
      </c>
      <c r="O7" s="39">
        <v>45232.479252048608</v>
      </c>
      <c r="P7" s="36"/>
      <c r="Q7" s="36"/>
      <c r="R7" s="36"/>
    </row>
    <row r="8" spans="1:18" s="37" customFormat="1" ht="114" customHeight="1" x14ac:dyDescent="0.35">
      <c r="A8" s="34" t="s">
        <v>139</v>
      </c>
      <c r="B8" s="33" t="s">
        <v>140</v>
      </c>
      <c r="C8" s="33"/>
      <c r="D8" s="33" t="s">
        <v>132</v>
      </c>
      <c r="E8" s="33" t="s">
        <v>132</v>
      </c>
      <c r="F8" s="34" t="s">
        <v>16</v>
      </c>
      <c r="G8" s="34">
        <v>9750.01</v>
      </c>
      <c r="H8" s="34" t="s">
        <v>17</v>
      </c>
      <c r="I8" s="34" t="s">
        <v>141</v>
      </c>
      <c r="J8" s="34" t="s">
        <v>63</v>
      </c>
      <c r="K8" s="34" t="s">
        <v>18</v>
      </c>
      <c r="L8" s="34">
        <v>1</v>
      </c>
      <c r="M8" s="38">
        <v>9750.01</v>
      </c>
      <c r="N8" s="34" t="s">
        <v>33</v>
      </c>
      <c r="O8" s="35">
        <v>45232.50302491898</v>
      </c>
      <c r="P8" s="36"/>
      <c r="Q8" s="36"/>
      <c r="R8" s="36"/>
    </row>
    <row r="9" spans="1:18" s="37" customFormat="1" ht="114" customHeight="1" x14ac:dyDescent="0.35">
      <c r="A9" s="33" t="s">
        <v>142</v>
      </c>
      <c r="B9" s="33" t="s">
        <v>143</v>
      </c>
      <c r="C9" s="33"/>
      <c r="D9" s="33" t="s">
        <v>15</v>
      </c>
      <c r="E9" s="33" t="s">
        <v>15</v>
      </c>
      <c r="F9" s="33" t="s">
        <v>16</v>
      </c>
      <c r="G9" s="38">
        <v>16075.41</v>
      </c>
      <c r="H9" s="33" t="s">
        <v>17</v>
      </c>
      <c r="I9" s="33" t="s">
        <v>144</v>
      </c>
      <c r="J9" s="33" t="s">
        <v>145</v>
      </c>
      <c r="K9" s="34" t="s">
        <v>18</v>
      </c>
      <c r="L9" s="33">
        <v>1</v>
      </c>
      <c r="M9" s="38">
        <v>16075.41</v>
      </c>
      <c r="N9" s="33" t="s">
        <v>20</v>
      </c>
      <c r="O9" s="39">
        <v>45233.501874224537</v>
      </c>
      <c r="P9" s="36"/>
      <c r="Q9" s="36"/>
      <c r="R9" s="36"/>
    </row>
    <row r="10" spans="1:18" s="37" customFormat="1" ht="114" customHeight="1" x14ac:dyDescent="0.35">
      <c r="A10" s="33" t="s">
        <v>146</v>
      </c>
      <c r="B10" s="33" t="s">
        <v>147</v>
      </c>
      <c r="C10" s="33"/>
      <c r="D10" s="33" t="s">
        <v>132</v>
      </c>
      <c r="E10" s="33" t="s">
        <v>132</v>
      </c>
      <c r="F10" s="34" t="s">
        <v>59</v>
      </c>
      <c r="G10" s="38">
        <v>221073.95</v>
      </c>
      <c r="H10" s="33" t="s">
        <v>17</v>
      </c>
      <c r="I10" s="34" t="s">
        <v>148</v>
      </c>
      <c r="J10" s="33" t="s">
        <v>176</v>
      </c>
      <c r="K10" s="34" t="s">
        <v>18</v>
      </c>
      <c r="L10" s="34">
        <v>2</v>
      </c>
      <c r="M10" s="38">
        <f>73299.24+147774.71</f>
        <v>221073.95</v>
      </c>
      <c r="N10" s="34" t="s">
        <v>177</v>
      </c>
      <c r="O10" s="39">
        <v>45238.429166666669</v>
      </c>
      <c r="P10" s="36"/>
      <c r="Q10" s="36"/>
      <c r="R10" s="36"/>
    </row>
    <row r="11" spans="1:18" s="2" customFormat="1" ht="114" customHeight="1" x14ac:dyDescent="0.35">
      <c r="A11" s="33" t="s">
        <v>149</v>
      </c>
      <c r="B11" s="33" t="s">
        <v>150</v>
      </c>
      <c r="C11" s="33"/>
      <c r="D11" s="33" t="s">
        <v>132</v>
      </c>
      <c r="E11" s="33" t="s">
        <v>15</v>
      </c>
      <c r="F11" s="34" t="s">
        <v>59</v>
      </c>
      <c r="G11" s="38">
        <v>837007.04</v>
      </c>
      <c r="H11" s="33" t="s">
        <v>17</v>
      </c>
      <c r="I11" s="34" t="s">
        <v>151</v>
      </c>
      <c r="J11" s="33" t="s">
        <v>178</v>
      </c>
      <c r="K11" s="34" t="s">
        <v>18</v>
      </c>
      <c r="L11" s="34">
        <v>3</v>
      </c>
      <c r="M11" s="38">
        <f>478726+280840+77441.04</f>
        <v>837007.04</v>
      </c>
      <c r="N11" s="34" t="s">
        <v>25</v>
      </c>
      <c r="O11" s="39">
        <v>45238.379166666666</v>
      </c>
      <c r="P11" s="36"/>
      <c r="Q11" s="36"/>
      <c r="R11" s="36"/>
    </row>
    <row r="12" spans="1:18" s="2" customFormat="1" ht="114" customHeight="1" x14ac:dyDescent="0.35">
      <c r="A12" s="33" t="s">
        <v>152</v>
      </c>
      <c r="B12" s="33" t="s">
        <v>153</v>
      </c>
      <c r="C12" s="33"/>
      <c r="D12" s="33" t="s">
        <v>132</v>
      </c>
      <c r="E12" s="33" t="s">
        <v>15</v>
      </c>
      <c r="F12" s="34" t="s">
        <v>16</v>
      </c>
      <c r="G12" s="38">
        <v>75411.86</v>
      </c>
      <c r="H12" s="33" t="s">
        <v>17</v>
      </c>
      <c r="I12" s="34" t="s">
        <v>151</v>
      </c>
      <c r="J12" s="33" t="s">
        <v>154</v>
      </c>
      <c r="K12" s="40" t="s">
        <v>18</v>
      </c>
      <c r="L12" s="40">
        <v>1</v>
      </c>
      <c r="M12" s="41">
        <v>75411.86</v>
      </c>
      <c r="N12" s="40" t="s">
        <v>25</v>
      </c>
      <c r="O12" s="39">
        <v>45237.368750000001</v>
      </c>
      <c r="P12" s="36"/>
      <c r="Q12" s="36"/>
      <c r="R12" s="36"/>
    </row>
    <row r="13" spans="1:18" s="2" customFormat="1" ht="114" customHeight="1" x14ac:dyDescent="0.35">
      <c r="A13" s="33" t="s">
        <v>155</v>
      </c>
      <c r="B13" s="33" t="s">
        <v>156</v>
      </c>
      <c r="C13" s="33"/>
      <c r="D13" s="33" t="s">
        <v>132</v>
      </c>
      <c r="E13" s="33" t="s">
        <v>15</v>
      </c>
      <c r="F13" s="34" t="s">
        <v>16</v>
      </c>
      <c r="G13" s="38">
        <v>6766.46</v>
      </c>
      <c r="H13" s="33" t="s">
        <v>17</v>
      </c>
      <c r="I13" s="34" t="s">
        <v>157</v>
      </c>
      <c r="J13" s="33" t="s">
        <v>156</v>
      </c>
      <c r="K13" s="34" t="s">
        <v>18</v>
      </c>
      <c r="L13" s="34">
        <v>1</v>
      </c>
      <c r="M13" s="38">
        <v>6766.46</v>
      </c>
      <c r="N13" s="34" t="s">
        <v>25</v>
      </c>
      <c r="O13" s="39">
        <v>45233.507638888892</v>
      </c>
      <c r="P13" s="36"/>
      <c r="Q13" s="36"/>
      <c r="R13" s="36"/>
    </row>
    <row r="14" spans="1:18" s="2" customFormat="1" ht="114" customHeight="1" x14ac:dyDescent="0.35">
      <c r="A14" s="33" t="s">
        <v>158</v>
      </c>
      <c r="B14" s="33" t="s">
        <v>159</v>
      </c>
      <c r="C14" s="33"/>
      <c r="D14" s="33" t="s">
        <v>132</v>
      </c>
      <c r="E14" s="33" t="s">
        <v>132</v>
      </c>
      <c r="F14" s="34" t="s">
        <v>16</v>
      </c>
      <c r="G14" s="38">
        <v>45323</v>
      </c>
      <c r="H14" s="33" t="s">
        <v>17</v>
      </c>
      <c r="I14" s="34" t="s">
        <v>160</v>
      </c>
      <c r="J14" s="33" t="s">
        <v>180</v>
      </c>
      <c r="K14" s="34" t="s">
        <v>18</v>
      </c>
      <c r="L14" s="34">
        <v>2</v>
      </c>
      <c r="M14" s="38">
        <f>45323+44060.02</f>
        <v>89383.01999999999</v>
      </c>
      <c r="N14" s="34" t="s">
        <v>179</v>
      </c>
      <c r="O14" s="35">
        <v>45232.50302491898</v>
      </c>
      <c r="P14" s="36"/>
      <c r="Q14" s="36"/>
      <c r="R14" s="36"/>
    </row>
    <row r="15" spans="1:18" s="2" customFormat="1" ht="114" customHeight="1" x14ac:dyDescent="0.35">
      <c r="A15" s="33" t="s">
        <v>161</v>
      </c>
      <c r="B15" s="33" t="s">
        <v>162</v>
      </c>
      <c r="C15" s="33"/>
      <c r="D15" s="33" t="s">
        <v>15</v>
      </c>
      <c r="E15" s="33" t="s">
        <v>15</v>
      </c>
      <c r="F15" s="34" t="s">
        <v>16</v>
      </c>
      <c r="G15" s="38">
        <v>19116</v>
      </c>
      <c r="H15" s="33" t="s">
        <v>17</v>
      </c>
      <c r="I15" s="34" t="s">
        <v>163</v>
      </c>
      <c r="J15" s="33" t="s">
        <v>182</v>
      </c>
      <c r="K15" s="34" t="s">
        <v>18</v>
      </c>
      <c r="L15" s="34">
        <v>2</v>
      </c>
      <c r="M15" s="38">
        <f>19116+30090</f>
        <v>49206</v>
      </c>
      <c r="N15" s="34" t="s">
        <v>181</v>
      </c>
      <c r="O15" s="35">
        <v>45232.50302491898</v>
      </c>
      <c r="P15" s="36"/>
      <c r="Q15" s="36"/>
      <c r="R15" s="36"/>
    </row>
    <row r="16" spans="1:18" s="2" customFormat="1" ht="114" customHeight="1" x14ac:dyDescent="0.35">
      <c r="A16" s="33" t="s">
        <v>164</v>
      </c>
      <c r="B16" s="33" t="s">
        <v>165</v>
      </c>
      <c r="C16" s="33"/>
      <c r="D16" s="33" t="s">
        <v>132</v>
      </c>
      <c r="E16" s="33" t="s">
        <v>132</v>
      </c>
      <c r="F16" s="34" t="s">
        <v>16</v>
      </c>
      <c r="G16" s="38">
        <v>8850</v>
      </c>
      <c r="H16" s="33" t="s">
        <v>17</v>
      </c>
      <c r="I16" s="34" t="s">
        <v>166</v>
      </c>
      <c r="J16" s="33" t="s">
        <v>167</v>
      </c>
      <c r="K16" s="34" t="s">
        <v>18</v>
      </c>
      <c r="L16" s="34">
        <v>1</v>
      </c>
      <c r="M16" s="38">
        <v>8850</v>
      </c>
      <c r="N16" s="34" t="s">
        <v>33</v>
      </c>
      <c r="O16" s="35">
        <v>45232.50302491898</v>
      </c>
      <c r="P16" s="36"/>
      <c r="Q16" s="36"/>
      <c r="R16" s="36"/>
    </row>
    <row r="17" spans="1:18" s="2" customFormat="1" ht="114" customHeight="1" x14ac:dyDescent="0.35">
      <c r="A17" s="33" t="s">
        <v>168</v>
      </c>
      <c r="B17" s="33" t="s">
        <v>169</v>
      </c>
      <c r="C17" s="33"/>
      <c r="D17" s="33" t="s">
        <v>132</v>
      </c>
      <c r="E17" s="33" t="s">
        <v>15</v>
      </c>
      <c r="F17" s="34" t="s">
        <v>16</v>
      </c>
      <c r="G17" s="38">
        <v>40935.08</v>
      </c>
      <c r="H17" s="33" t="s">
        <v>17</v>
      </c>
      <c r="I17" s="33" t="s">
        <v>170</v>
      </c>
      <c r="J17" s="33" t="s">
        <v>183</v>
      </c>
      <c r="K17" s="34" t="s">
        <v>18</v>
      </c>
      <c r="L17" s="34">
        <v>2</v>
      </c>
      <c r="M17" s="38">
        <f>40935.08+82121.74</f>
        <v>123056.82</v>
      </c>
      <c r="N17" s="34" t="s">
        <v>184</v>
      </c>
      <c r="O17" s="35">
        <v>45232.598611111112</v>
      </c>
      <c r="P17" s="36"/>
      <c r="Q17" s="36"/>
      <c r="R17" s="36"/>
    </row>
    <row r="18" spans="1:18" s="2" customFormat="1" ht="114" customHeight="1" x14ac:dyDescent="0.35">
      <c r="A18" s="33" t="s">
        <v>171</v>
      </c>
      <c r="B18" s="33" t="s">
        <v>172</v>
      </c>
      <c r="C18" s="33"/>
      <c r="D18" s="33" t="s">
        <v>132</v>
      </c>
      <c r="E18" s="33" t="s">
        <v>132</v>
      </c>
      <c r="F18" s="34" t="s">
        <v>16</v>
      </c>
      <c r="G18" s="38">
        <v>141788.78</v>
      </c>
      <c r="H18" s="33" t="s">
        <v>17</v>
      </c>
      <c r="I18" s="42" t="s">
        <v>163</v>
      </c>
      <c r="J18" s="33" t="s">
        <v>32</v>
      </c>
      <c r="K18" s="34" t="s">
        <v>18</v>
      </c>
      <c r="L18" s="34">
        <v>1</v>
      </c>
      <c r="M18" s="38">
        <v>141788.78</v>
      </c>
      <c r="N18" s="34" t="s">
        <v>33</v>
      </c>
      <c r="O18" s="35">
        <v>45232.598611111112</v>
      </c>
      <c r="P18" s="36"/>
      <c r="Q18" s="36"/>
      <c r="R18" s="36"/>
    </row>
    <row r="19" spans="1:18" s="2" customFormat="1" ht="114" customHeight="1" x14ac:dyDescent="0.35">
      <c r="A19" s="33" t="s">
        <v>173</v>
      </c>
      <c r="B19" s="33" t="s">
        <v>174</v>
      </c>
      <c r="C19" s="33"/>
      <c r="D19" s="33" t="s">
        <v>15</v>
      </c>
      <c r="E19" s="33" t="s">
        <v>15</v>
      </c>
      <c r="F19" s="34" t="s">
        <v>16</v>
      </c>
      <c r="G19" s="38">
        <v>60000</v>
      </c>
      <c r="H19" s="33" t="s">
        <v>17</v>
      </c>
      <c r="I19" s="33" t="s">
        <v>175</v>
      </c>
      <c r="J19" s="33" t="s">
        <v>50</v>
      </c>
      <c r="K19" s="34" t="s">
        <v>18</v>
      </c>
      <c r="L19" s="34">
        <v>1</v>
      </c>
      <c r="M19" s="38">
        <v>60000</v>
      </c>
      <c r="N19" s="34" t="s">
        <v>20</v>
      </c>
      <c r="O19" s="35">
        <v>45232.598611111112</v>
      </c>
      <c r="P19" s="36"/>
      <c r="Q19" s="36"/>
      <c r="R19" s="36"/>
    </row>
    <row r="20" spans="1:18" ht="66.75" customHeight="1" x14ac:dyDescent="0.25">
      <c r="A20" s="7" t="s">
        <v>29</v>
      </c>
      <c r="B20" s="5" t="s">
        <v>30</v>
      </c>
      <c r="C20" s="5" t="s">
        <v>31</v>
      </c>
      <c r="D20" s="7" t="s">
        <v>14</v>
      </c>
      <c r="E20" s="7" t="s">
        <v>14</v>
      </c>
      <c r="F20" s="5" t="s">
        <v>16</v>
      </c>
      <c r="G20" s="8">
        <v>82423</v>
      </c>
      <c r="H20" s="5" t="s">
        <v>17</v>
      </c>
      <c r="I20" s="5" t="s">
        <v>23</v>
      </c>
      <c r="J20" s="5" t="s">
        <v>32</v>
      </c>
      <c r="K20" s="5" t="s">
        <v>18</v>
      </c>
      <c r="L20" s="5">
        <v>1</v>
      </c>
      <c r="M20" s="9">
        <v>82423</v>
      </c>
      <c r="N20" s="5" t="s">
        <v>33</v>
      </c>
      <c r="O20" s="10">
        <v>45239.460508298609</v>
      </c>
    </row>
    <row r="21" spans="1:18" ht="66.75" customHeight="1" x14ac:dyDescent="0.25">
      <c r="A21" s="11" t="s">
        <v>34</v>
      </c>
      <c r="B21" s="11" t="s">
        <v>35</v>
      </c>
      <c r="C21" s="11" t="s">
        <v>36</v>
      </c>
      <c r="D21" s="11" t="s">
        <v>14</v>
      </c>
      <c r="E21" s="11" t="s">
        <v>14</v>
      </c>
      <c r="F21" s="11" t="s">
        <v>16</v>
      </c>
      <c r="G21" s="12">
        <v>169778.4</v>
      </c>
      <c r="H21" s="11" t="s">
        <v>17</v>
      </c>
      <c r="I21" s="11" t="s">
        <v>23</v>
      </c>
      <c r="J21" s="13" t="s">
        <v>37</v>
      </c>
      <c r="K21" s="11" t="s">
        <v>18</v>
      </c>
      <c r="L21" s="11">
        <v>1</v>
      </c>
      <c r="M21" s="14">
        <v>169778.4</v>
      </c>
      <c r="N21" s="13" t="s">
        <v>33</v>
      </c>
      <c r="O21" s="15">
        <v>45239.46051921296</v>
      </c>
    </row>
    <row r="22" spans="1:18" ht="66.75" customHeight="1" x14ac:dyDescent="0.25">
      <c r="A22" s="7" t="s">
        <v>38</v>
      </c>
      <c r="B22" s="5" t="s">
        <v>39</v>
      </c>
      <c r="C22" s="5" t="s">
        <v>31</v>
      </c>
      <c r="D22" s="7" t="s">
        <v>14</v>
      </c>
      <c r="E22" s="7" t="s">
        <v>14</v>
      </c>
      <c r="F22" s="5" t="s">
        <v>16</v>
      </c>
      <c r="G22" s="8">
        <v>11052.35</v>
      </c>
      <c r="H22" s="5" t="s">
        <v>17</v>
      </c>
      <c r="I22" s="5" t="s">
        <v>40</v>
      </c>
      <c r="J22" s="5" t="s">
        <v>41</v>
      </c>
      <c r="K22" s="7" t="s">
        <v>42</v>
      </c>
      <c r="L22" s="5">
        <v>1</v>
      </c>
      <c r="M22" s="9">
        <v>11052.35</v>
      </c>
      <c r="N22" s="5" t="s">
        <v>33</v>
      </c>
      <c r="O22" s="16">
        <v>45243.445138888892</v>
      </c>
    </row>
    <row r="23" spans="1:18" ht="66.75" customHeight="1" x14ac:dyDescent="0.25">
      <c r="A23" s="7" t="s">
        <v>43</v>
      </c>
      <c r="B23" s="5" t="s">
        <v>44</v>
      </c>
      <c r="C23" s="5" t="s">
        <v>31</v>
      </c>
      <c r="D23" s="7" t="s">
        <v>14</v>
      </c>
      <c r="E23" s="5" t="s">
        <v>15</v>
      </c>
      <c r="F23" s="5" t="s">
        <v>16</v>
      </c>
      <c r="G23" s="8">
        <v>10083.1</v>
      </c>
      <c r="H23" s="5" t="s">
        <v>17</v>
      </c>
      <c r="I23" s="5" t="s">
        <v>45</v>
      </c>
      <c r="J23" s="5" t="s">
        <v>46</v>
      </c>
      <c r="K23" s="7" t="s">
        <v>18</v>
      </c>
      <c r="L23" s="5">
        <v>1</v>
      </c>
      <c r="M23" s="17">
        <v>10083.1</v>
      </c>
      <c r="N23" s="5" t="s">
        <v>47</v>
      </c>
      <c r="O23" s="10">
        <v>45243.351388888892</v>
      </c>
    </row>
    <row r="24" spans="1:18" ht="66.75" customHeight="1" x14ac:dyDescent="0.25">
      <c r="A24" s="7" t="s">
        <v>48</v>
      </c>
      <c r="B24" s="7" t="s">
        <v>49</v>
      </c>
      <c r="C24" s="7" t="s">
        <v>31</v>
      </c>
      <c r="D24" s="7" t="s">
        <v>15</v>
      </c>
      <c r="E24" s="7" t="s">
        <v>15</v>
      </c>
      <c r="F24" s="7" t="s">
        <v>16</v>
      </c>
      <c r="G24" s="18">
        <v>71022</v>
      </c>
      <c r="H24" s="7" t="s">
        <v>17</v>
      </c>
      <c r="I24" s="7" t="s">
        <v>19</v>
      </c>
      <c r="J24" s="5" t="s">
        <v>50</v>
      </c>
      <c r="K24" s="7" t="s">
        <v>42</v>
      </c>
      <c r="L24" s="7">
        <v>1</v>
      </c>
      <c r="M24" s="17">
        <v>71022</v>
      </c>
      <c r="N24" s="7" t="s">
        <v>20</v>
      </c>
      <c r="O24" s="10">
        <v>45240.467361111114</v>
      </c>
    </row>
    <row r="25" spans="1:18" ht="66.75" customHeight="1" x14ac:dyDescent="0.25">
      <c r="A25" s="7" t="s">
        <v>51</v>
      </c>
      <c r="B25" s="7" t="s">
        <v>52</v>
      </c>
      <c r="C25" s="7" t="s">
        <v>31</v>
      </c>
      <c r="D25" s="7" t="s">
        <v>14</v>
      </c>
      <c r="E25" s="7" t="s">
        <v>14</v>
      </c>
      <c r="F25" s="7" t="s">
        <v>16</v>
      </c>
      <c r="G25" s="18">
        <v>20397.48</v>
      </c>
      <c r="H25" s="7" t="s">
        <v>17</v>
      </c>
      <c r="I25" s="7" t="s">
        <v>23</v>
      </c>
      <c r="J25" s="5" t="s">
        <v>53</v>
      </c>
      <c r="K25" s="7" t="s">
        <v>42</v>
      </c>
      <c r="L25" s="7">
        <v>1</v>
      </c>
      <c r="M25" s="17">
        <v>20397.48</v>
      </c>
      <c r="N25" s="5" t="s">
        <v>33</v>
      </c>
      <c r="O25" s="10">
        <v>45240.473611111112</v>
      </c>
    </row>
    <row r="26" spans="1:18" ht="66.75" customHeight="1" x14ac:dyDescent="0.25">
      <c r="A26" s="7" t="s">
        <v>54</v>
      </c>
      <c r="B26" s="5" t="s">
        <v>55</v>
      </c>
      <c r="C26" s="5" t="s">
        <v>31</v>
      </c>
      <c r="D26" s="7" t="s">
        <v>14</v>
      </c>
      <c r="E26" s="7" t="s">
        <v>14</v>
      </c>
      <c r="F26" s="5" t="s">
        <v>16</v>
      </c>
      <c r="G26" s="18">
        <v>9899.98</v>
      </c>
      <c r="H26" s="5" t="s">
        <v>17</v>
      </c>
      <c r="I26" s="5" t="s">
        <v>56</v>
      </c>
      <c r="J26" s="5" t="s">
        <v>53</v>
      </c>
      <c r="K26" s="5" t="s">
        <v>18</v>
      </c>
      <c r="L26" s="5">
        <v>1</v>
      </c>
      <c r="M26" s="17">
        <v>9899.98</v>
      </c>
      <c r="N26" s="5" t="s">
        <v>33</v>
      </c>
      <c r="O26" s="10">
        <v>45240.502703819446</v>
      </c>
    </row>
    <row r="27" spans="1:18" ht="66.75" customHeight="1" x14ac:dyDescent="0.25">
      <c r="A27" s="7" t="s">
        <v>57</v>
      </c>
      <c r="B27" s="5" t="s">
        <v>58</v>
      </c>
      <c r="C27" s="5" t="s">
        <v>31</v>
      </c>
      <c r="D27" s="7" t="s">
        <v>14</v>
      </c>
      <c r="E27" s="7" t="s">
        <v>14</v>
      </c>
      <c r="F27" s="7" t="s">
        <v>59</v>
      </c>
      <c r="G27" s="9">
        <f>90453.9+72477.62+40451.25+102216.04</f>
        <v>305598.81</v>
      </c>
      <c r="H27" s="18" t="s">
        <v>17</v>
      </c>
      <c r="I27" s="5" t="s">
        <v>60</v>
      </c>
      <c r="J27" s="5" t="s">
        <v>124</v>
      </c>
      <c r="K27" s="5" t="s">
        <v>18</v>
      </c>
      <c r="L27" s="5">
        <v>4</v>
      </c>
      <c r="M27" s="9">
        <f>90453.9+72477.62+40451.25+102216.04</f>
        <v>305598.81</v>
      </c>
      <c r="N27" s="5" t="s">
        <v>33</v>
      </c>
      <c r="O27" s="10">
        <v>45243.647916666669</v>
      </c>
    </row>
    <row r="28" spans="1:18" ht="66.75" customHeight="1" x14ac:dyDescent="0.25">
      <c r="A28" s="7" t="s">
        <v>64</v>
      </c>
      <c r="B28" s="19" t="s">
        <v>65</v>
      </c>
      <c r="C28" s="19" t="s">
        <v>31</v>
      </c>
      <c r="D28" s="20" t="s">
        <v>14</v>
      </c>
      <c r="E28" s="20" t="s">
        <v>15</v>
      </c>
      <c r="F28" s="19" t="s">
        <v>16</v>
      </c>
      <c r="G28" s="21">
        <v>172929</v>
      </c>
      <c r="H28" s="22" t="s">
        <v>17</v>
      </c>
      <c r="I28" s="5" t="s">
        <v>66</v>
      </c>
      <c r="J28" s="19" t="s">
        <v>67</v>
      </c>
      <c r="K28" s="20" t="s">
        <v>42</v>
      </c>
      <c r="L28" s="19">
        <v>1</v>
      </c>
      <c r="M28" s="23">
        <v>172929</v>
      </c>
      <c r="N28" s="19" t="s">
        <v>61</v>
      </c>
      <c r="O28" s="24">
        <v>45240.460416666669</v>
      </c>
    </row>
    <row r="29" spans="1:18" ht="66.75" customHeight="1" x14ac:dyDescent="0.25">
      <c r="A29" s="7" t="s">
        <v>68</v>
      </c>
      <c r="B29" s="19" t="s">
        <v>69</v>
      </c>
      <c r="C29" s="19" t="s">
        <v>31</v>
      </c>
      <c r="D29" s="20" t="s">
        <v>14</v>
      </c>
      <c r="E29" s="20" t="s">
        <v>15</v>
      </c>
      <c r="F29" s="19" t="s">
        <v>16</v>
      </c>
      <c r="G29" s="21">
        <v>12520.15</v>
      </c>
      <c r="H29" s="22" t="s">
        <v>17</v>
      </c>
      <c r="I29" s="5" t="s">
        <v>70</v>
      </c>
      <c r="J29" s="19" t="s">
        <v>125</v>
      </c>
      <c r="K29" s="7" t="s">
        <v>42</v>
      </c>
      <c r="L29" s="5">
        <v>2</v>
      </c>
      <c r="M29" s="9">
        <f>12520.15+73927</f>
        <v>86447.15</v>
      </c>
      <c r="N29" s="19" t="s">
        <v>61</v>
      </c>
      <c r="O29" s="24">
        <v>45239.34375</v>
      </c>
    </row>
    <row r="30" spans="1:18" ht="66.75" customHeight="1" x14ac:dyDescent="0.25">
      <c r="A30" s="7" t="s">
        <v>71</v>
      </c>
      <c r="B30" s="5" t="s">
        <v>72</v>
      </c>
      <c r="C30" s="5" t="s">
        <v>31</v>
      </c>
      <c r="D30" s="7" t="s">
        <v>14</v>
      </c>
      <c r="E30" s="7" t="s">
        <v>15</v>
      </c>
      <c r="F30" s="5" t="s">
        <v>16</v>
      </c>
      <c r="G30" s="8">
        <v>14674.48</v>
      </c>
      <c r="H30" s="18" t="s">
        <v>17</v>
      </c>
      <c r="I30" s="5" t="s">
        <v>73</v>
      </c>
      <c r="J30" s="5" t="s">
        <v>74</v>
      </c>
      <c r="K30" s="7" t="s">
        <v>42</v>
      </c>
      <c r="L30" s="5">
        <v>1</v>
      </c>
      <c r="M30" s="9">
        <v>14674.48</v>
      </c>
      <c r="N30" s="5" t="s">
        <v>61</v>
      </c>
      <c r="O30" s="10">
        <v>45239.665277777778</v>
      </c>
    </row>
    <row r="31" spans="1:18" ht="66.75" customHeight="1" x14ac:dyDescent="0.25">
      <c r="A31" s="11" t="s">
        <v>75</v>
      </c>
      <c r="B31" s="13" t="s">
        <v>76</v>
      </c>
      <c r="C31" s="13" t="s">
        <v>36</v>
      </c>
      <c r="D31" s="11" t="s">
        <v>15</v>
      </c>
      <c r="E31" s="11" t="s">
        <v>15</v>
      </c>
      <c r="F31" s="13" t="s">
        <v>77</v>
      </c>
      <c r="G31" s="12">
        <v>2700000</v>
      </c>
      <c r="H31" s="25" t="s">
        <v>17</v>
      </c>
      <c r="I31" s="13" t="s">
        <v>78</v>
      </c>
      <c r="J31" s="13" t="s">
        <v>79</v>
      </c>
      <c r="K31" s="11" t="s">
        <v>42</v>
      </c>
      <c r="L31" s="13">
        <v>1</v>
      </c>
      <c r="M31" s="14">
        <f>$G$31</f>
        <v>2700000</v>
      </c>
      <c r="N31" s="11" t="s">
        <v>20</v>
      </c>
      <c r="O31" s="26">
        <v>45240.427777777775</v>
      </c>
    </row>
    <row r="32" spans="1:18" s="2" customFormat="1" ht="66.75" customHeight="1" x14ac:dyDescent="0.25">
      <c r="A32" s="5" t="s">
        <v>80</v>
      </c>
      <c r="B32" s="5" t="s">
        <v>81</v>
      </c>
      <c r="C32" s="5" t="s">
        <v>27</v>
      </c>
      <c r="D32" s="5" t="s">
        <v>82</v>
      </c>
      <c r="E32" s="5" t="s">
        <v>82</v>
      </c>
      <c r="F32" s="5" t="s">
        <v>16</v>
      </c>
      <c r="G32" s="8">
        <f>11301.3+67051.94</f>
        <v>78353.240000000005</v>
      </c>
      <c r="H32" s="5" t="s">
        <v>17</v>
      </c>
      <c r="I32" s="5" t="s">
        <v>83</v>
      </c>
      <c r="J32" s="5" t="s">
        <v>84</v>
      </c>
      <c r="K32" s="5" t="s">
        <v>42</v>
      </c>
      <c r="L32" s="5">
        <v>2</v>
      </c>
      <c r="M32" s="8">
        <v>78353.240000000005</v>
      </c>
      <c r="N32" s="5" t="s">
        <v>85</v>
      </c>
      <c r="O32" s="10">
        <v>45246.625</v>
      </c>
    </row>
    <row r="33" spans="1:256" ht="66.75" customHeight="1" x14ac:dyDescent="0.25">
      <c r="A33" s="7" t="s">
        <v>86</v>
      </c>
      <c r="B33" s="7" t="s">
        <v>87</v>
      </c>
      <c r="C33" s="5" t="s">
        <v>27</v>
      </c>
      <c r="D33" s="5" t="s">
        <v>82</v>
      </c>
      <c r="E33" s="5" t="s">
        <v>82</v>
      </c>
      <c r="F33" s="7" t="s">
        <v>59</v>
      </c>
      <c r="G33" s="18">
        <v>986480</v>
      </c>
      <c r="H33" s="7" t="s">
        <v>17</v>
      </c>
      <c r="I33" s="5" t="s">
        <v>83</v>
      </c>
      <c r="J33" s="7" t="s">
        <v>24</v>
      </c>
      <c r="K33" s="5" t="s">
        <v>42</v>
      </c>
      <c r="L33" s="7">
        <v>1</v>
      </c>
      <c r="M33" s="8">
        <v>986480</v>
      </c>
      <c r="N33" s="5" t="s">
        <v>88</v>
      </c>
      <c r="O33" s="16">
        <v>45246.384722222225</v>
      </c>
    </row>
    <row r="34" spans="1:256" s="27" customFormat="1" ht="66.75" customHeight="1" x14ac:dyDescent="0.25">
      <c r="A34" s="5" t="s">
        <v>89</v>
      </c>
      <c r="B34" s="5" t="s">
        <v>90</v>
      </c>
      <c r="C34" s="5" t="s">
        <v>27</v>
      </c>
      <c r="D34" s="5" t="s">
        <v>15</v>
      </c>
      <c r="E34" s="5" t="s">
        <v>15</v>
      </c>
      <c r="F34" s="5" t="s">
        <v>16</v>
      </c>
      <c r="G34" s="8">
        <v>104430</v>
      </c>
      <c r="H34" s="5" t="s">
        <v>17</v>
      </c>
      <c r="I34" s="5" t="s">
        <v>19</v>
      </c>
      <c r="J34" s="5" t="s">
        <v>91</v>
      </c>
      <c r="K34" s="5" t="s">
        <v>18</v>
      </c>
      <c r="L34" s="5">
        <v>1</v>
      </c>
      <c r="M34" s="8">
        <v>104430</v>
      </c>
      <c r="N34" s="5" t="s">
        <v>20</v>
      </c>
      <c r="O34" s="10">
        <v>45246.364638738421</v>
      </c>
    </row>
    <row r="35" spans="1:256" ht="66.75" customHeight="1" x14ac:dyDescent="0.25">
      <c r="A35" s="7" t="s">
        <v>92</v>
      </c>
      <c r="B35" s="7" t="s">
        <v>93</v>
      </c>
      <c r="C35" s="5" t="s">
        <v>27</v>
      </c>
      <c r="D35" s="5" t="s">
        <v>82</v>
      </c>
      <c r="E35" s="7" t="s">
        <v>15</v>
      </c>
      <c r="F35" s="7" t="s">
        <v>16</v>
      </c>
      <c r="G35" s="8">
        <v>3946.85</v>
      </c>
      <c r="H35" s="7" t="s">
        <v>17</v>
      </c>
      <c r="I35" s="7" t="s">
        <v>94</v>
      </c>
      <c r="J35" s="7" t="s">
        <v>95</v>
      </c>
      <c r="K35" s="5" t="s">
        <v>18</v>
      </c>
      <c r="L35" s="7">
        <v>1</v>
      </c>
      <c r="M35" s="8">
        <v>3946.85</v>
      </c>
      <c r="N35" s="7" t="s">
        <v>96</v>
      </c>
      <c r="O35" s="10">
        <v>45247.442361111112</v>
      </c>
    </row>
    <row r="36" spans="1:256" ht="66.75" customHeight="1" x14ac:dyDescent="0.25">
      <c r="A36" s="7" t="s">
        <v>97</v>
      </c>
      <c r="B36" s="7" t="s">
        <v>98</v>
      </c>
      <c r="C36" s="5" t="s">
        <v>27</v>
      </c>
      <c r="D36" s="5" t="s">
        <v>82</v>
      </c>
      <c r="E36" s="5" t="s">
        <v>82</v>
      </c>
      <c r="F36" s="7" t="s">
        <v>16</v>
      </c>
      <c r="G36" s="8">
        <v>67732</v>
      </c>
      <c r="H36" s="7" t="s">
        <v>17</v>
      </c>
      <c r="I36" s="7" t="s">
        <v>23</v>
      </c>
      <c r="J36" s="7" t="s">
        <v>32</v>
      </c>
      <c r="K36" s="5" t="s">
        <v>42</v>
      </c>
      <c r="L36" s="7">
        <v>1</v>
      </c>
      <c r="M36" s="8">
        <v>67732</v>
      </c>
      <c r="N36" s="5" t="s">
        <v>85</v>
      </c>
      <c r="O36" s="10">
        <v>45251.373611111114</v>
      </c>
    </row>
    <row r="37" spans="1:256" ht="66.75" customHeight="1" x14ac:dyDescent="0.25">
      <c r="A37" s="5" t="s">
        <v>99</v>
      </c>
      <c r="B37" s="5" t="s">
        <v>100</v>
      </c>
      <c r="C37" s="5" t="s">
        <v>27</v>
      </c>
      <c r="D37" s="5" t="s">
        <v>15</v>
      </c>
      <c r="E37" s="5" t="s">
        <v>15</v>
      </c>
      <c r="F37" s="5" t="s">
        <v>16</v>
      </c>
      <c r="G37" s="18">
        <v>4956</v>
      </c>
      <c r="H37" s="5" t="s">
        <v>17</v>
      </c>
      <c r="I37" s="5" t="s">
        <v>101</v>
      </c>
      <c r="J37" s="7" t="s">
        <v>102</v>
      </c>
      <c r="K37" s="5" t="s">
        <v>103</v>
      </c>
      <c r="L37" s="5">
        <v>1</v>
      </c>
      <c r="M37" s="8">
        <v>4956</v>
      </c>
      <c r="N37" s="5" t="s">
        <v>20</v>
      </c>
      <c r="O37" s="16">
        <v>45251.376388888886</v>
      </c>
    </row>
    <row r="38" spans="1:256" ht="66.75" customHeight="1" x14ac:dyDescent="0.25">
      <c r="A38" s="7" t="s">
        <v>104</v>
      </c>
      <c r="B38" s="7" t="s">
        <v>105</v>
      </c>
      <c r="C38" s="5" t="s">
        <v>27</v>
      </c>
      <c r="D38" s="5" t="s">
        <v>82</v>
      </c>
      <c r="E38" s="7" t="s">
        <v>15</v>
      </c>
      <c r="F38" s="7" t="s">
        <v>16</v>
      </c>
      <c r="G38" s="18">
        <v>3698</v>
      </c>
      <c r="H38" s="7" t="s">
        <v>17</v>
      </c>
      <c r="I38" s="7" t="s">
        <v>106</v>
      </c>
      <c r="J38" s="7" t="s">
        <v>107</v>
      </c>
      <c r="K38" s="5" t="s">
        <v>42</v>
      </c>
      <c r="L38" s="5">
        <v>1</v>
      </c>
      <c r="M38" s="8">
        <v>3698</v>
      </c>
      <c r="N38" s="7" t="s">
        <v>108</v>
      </c>
      <c r="O38" s="16">
        <v>45251.434083831016</v>
      </c>
    </row>
    <row r="39" spans="1:256" ht="66.75" customHeight="1" x14ac:dyDescent="0.25">
      <c r="A39" s="7" t="s">
        <v>109</v>
      </c>
      <c r="B39" s="7" t="s">
        <v>110</v>
      </c>
      <c r="C39" s="5" t="s">
        <v>27</v>
      </c>
      <c r="D39" s="5" t="s">
        <v>82</v>
      </c>
      <c r="E39" s="7" t="s">
        <v>15</v>
      </c>
      <c r="F39" s="7" t="s">
        <v>16</v>
      </c>
      <c r="G39" s="18">
        <v>10999.96</v>
      </c>
      <c r="H39" s="7" t="s">
        <v>17</v>
      </c>
      <c r="I39" s="7" t="s">
        <v>111</v>
      </c>
      <c r="J39" s="7" t="s">
        <v>112</v>
      </c>
      <c r="K39" s="5" t="s">
        <v>42</v>
      </c>
      <c r="L39" s="7">
        <v>1</v>
      </c>
      <c r="M39" s="8">
        <v>10999.96</v>
      </c>
      <c r="N39" s="7" t="s">
        <v>108</v>
      </c>
      <c r="O39" s="16">
        <v>45251.57708333333</v>
      </c>
    </row>
    <row r="40" spans="1:256" ht="66.75" customHeight="1" x14ac:dyDescent="0.25">
      <c r="A40" s="7" t="s">
        <v>113</v>
      </c>
      <c r="B40" s="7" t="s">
        <v>114</v>
      </c>
      <c r="C40" s="5" t="s">
        <v>27</v>
      </c>
      <c r="D40" s="5" t="s">
        <v>82</v>
      </c>
      <c r="E40" s="7" t="s">
        <v>15</v>
      </c>
      <c r="F40" s="7" t="s">
        <v>16</v>
      </c>
      <c r="G40" s="18">
        <f>40432.7+32521.98</f>
        <v>72954.679999999993</v>
      </c>
      <c r="H40" s="7" t="s">
        <v>17</v>
      </c>
      <c r="I40" s="7" t="s">
        <v>115</v>
      </c>
      <c r="J40" s="7" t="s">
        <v>116</v>
      </c>
      <c r="K40" s="5" t="s">
        <v>42</v>
      </c>
      <c r="L40" s="7">
        <v>2</v>
      </c>
      <c r="M40" s="8">
        <v>72954.679999999993</v>
      </c>
      <c r="N40" s="7" t="s">
        <v>117</v>
      </c>
      <c r="O40" s="16">
        <v>45250.372916666667</v>
      </c>
    </row>
    <row r="41" spans="1:256" ht="66.75" customHeight="1" x14ac:dyDescent="0.25">
      <c r="A41" s="7" t="s">
        <v>118</v>
      </c>
      <c r="B41" s="7" t="s">
        <v>119</v>
      </c>
      <c r="C41" s="5" t="s">
        <v>27</v>
      </c>
      <c r="D41" s="5" t="s">
        <v>82</v>
      </c>
      <c r="E41" s="7" t="s">
        <v>15</v>
      </c>
      <c r="F41" s="7" t="s">
        <v>59</v>
      </c>
      <c r="G41" s="18">
        <v>563972.5</v>
      </c>
      <c r="H41" s="7" t="s">
        <v>17</v>
      </c>
      <c r="I41" s="7" t="s">
        <v>115</v>
      </c>
      <c r="J41" s="7" t="s">
        <v>62</v>
      </c>
      <c r="K41" s="5" t="s">
        <v>42</v>
      </c>
      <c r="L41" s="7">
        <v>1</v>
      </c>
      <c r="M41" s="8">
        <v>563972.5</v>
      </c>
      <c r="N41" s="7" t="s">
        <v>96</v>
      </c>
      <c r="O41" s="16">
        <v>45252.661111111112</v>
      </c>
    </row>
    <row r="42" spans="1:256" ht="66.75" customHeight="1" x14ac:dyDescent="0.25">
      <c r="A42" s="7" t="s">
        <v>120</v>
      </c>
      <c r="B42" s="7" t="s">
        <v>121</v>
      </c>
      <c r="C42" s="5" t="s">
        <v>27</v>
      </c>
      <c r="D42" s="5" t="s">
        <v>15</v>
      </c>
      <c r="E42" s="5" t="s">
        <v>15</v>
      </c>
      <c r="F42" s="7" t="s">
        <v>16</v>
      </c>
      <c r="G42" s="18">
        <v>59472</v>
      </c>
      <c r="H42" s="7" t="s">
        <v>17</v>
      </c>
      <c r="I42" s="7" t="s">
        <v>122</v>
      </c>
      <c r="J42" s="7" t="s">
        <v>123</v>
      </c>
      <c r="K42" s="5" t="s">
        <v>42</v>
      </c>
      <c r="L42" s="7">
        <v>1</v>
      </c>
      <c r="M42" s="8">
        <v>59472</v>
      </c>
      <c r="N42" s="7" t="s">
        <v>20</v>
      </c>
      <c r="O42" s="16">
        <v>45252.613194444442</v>
      </c>
    </row>
    <row r="43" spans="1:256" s="51" customFormat="1" ht="54.75" customHeight="1" x14ac:dyDescent="0.25">
      <c r="A43" s="43" t="s">
        <v>185</v>
      </c>
      <c r="B43" s="43" t="s">
        <v>186</v>
      </c>
      <c r="C43" s="44" t="s">
        <v>28</v>
      </c>
      <c r="D43" s="43" t="s">
        <v>15</v>
      </c>
      <c r="E43" s="43" t="s">
        <v>15</v>
      </c>
      <c r="F43" s="43" t="s">
        <v>16</v>
      </c>
      <c r="G43" s="43">
        <v>137810.45000000001</v>
      </c>
      <c r="H43" s="43" t="s">
        <v>17</v>
      </c>
      <c r="I43" s="43" t="s">
        <v>187</v>
      </c>
      <c r="J43" s="43" t="s">
        <v>188</v>
      </c>
      <c r="K43" s="43" t="s">
        <v>42</v>
      </c>
      <c r="L43" s="43">
        <v>1</v>
      </c>
      <c r="M43" s="45">
        <v>137810.45000000001</v>
      </c>
      <c r="N43" s="43" t="s">
        <v>20</v>
      </c>
      <c r="O43" s="46">
        <v>45257.605555555558</v>
      </c>
    </row>
    <row r="44" spans="1:256" s="51" customFormat="1" ht="54.75" customHeight="1" x14ac:dyDescent="0.25">
      <c r="A44" s="48" t="s">
        <v>189</v>
      </c>
      <c r="B44" s="48" t="s">
        <v>190</v>
      </c>
      <c r="C44" s="28" t="s">
        <v>191</v>
      </c>
      <c r="D44" s="48" t="s">
        <v>82</v>
      </c>
      <c r="E44" s="48" t="s">
        <v>15</v>
      </c>
      <c r="F44" s="48" t="s">
        <v>16</v>
      </c>
      <c r="G44" s="49">
        <v>79060</v>
      </c>
      <c r="H44" s="48" t="s">
        <v>17</v>
      </c>
      <c r="I44" s="48" t="s">
        <v>192</v>
      </c>
      <c r="J44" s="48" t="s">
        <v>193</v>
      </c>
      <c r="K44" s="48" t="s">
        <v>42</v>
      </c>
      <c r="L44" s="48">
        <v>1</v>
      </c>
      <c r="M44" s="49">
        <v>79060</v>
      </c>
      <c r="N44" s="48" t="s">
        <v>25</v>
      </c>
      <c r="O44" s="50">
        <v>45257.481249999997</v>
      </c>
      <c r="P44" s="52"/>
      <c r="Q44" s="52"/>
      <c r="R44" s="47"/>
      <c r="S44" s="52"/>
      <c r="T44" s="52"/>
      <c r="U44" s="52"/>
      <c r="V44" s="53"/>
      <c r="W44" s="52"/>
      <c r="X44" s="52"/>
      <c r="Y44" s="52"/>
      <c r="Z44" s="52"/>
      <c r="AA44" s="52"/>
      <c r="AB44" s="52"/>
      <c r="AC44" s="52"/>
      <c r="AD44" s="54"/>
      <c r="AE44" s="52"/>
      <c r="AF44" s="52"/>
      <c r="AG44" s="47"/>
      <c r="AH44" s="52"/>
      <c r="AI44" s="52"/>
      <c r="AJ44" s="52"/>
      <c r="AK44" s="53"/>
      <c r="AL44" s="52"/>
      <c r="AM44" s="52"/>
      <c r="AN44" s="52"/>
      <c r="AO44" s="52"/>
      <c r="AP44" s="52"/>
      <c r="AQ44" s="52"/>
      <c r="AR44" s="52"/>
      <c r="AS44" s="54"/>
      <c r="AT44" s="52"/>
      <c r="AU44" s="52"/>
      <c r="AV44" s="47"/>
      <c r="AW44" s="52"/>
      <c r="AX44" s="52"/>
      <c r="AY44" s="52"/>
      <c r="AZ44" s="53"/>
      <c r="BA44" s="52"/>
      <c r="BB44" s="52"/>
      <c r="BC44" s="52"/>
      <c r="BD44" s="52"/>
      <c r="BE44" s="52"/>
      <c r="BF44" s="52"/>
      <c r="BG44" s="52"/>
      <c r="BH44" s="54"/>
      <c r="BI44" s="52"/>
      <c r="BJ44" s="52"/>
      <c r="BK44" s="47"/>
      <c r="BL44" s="52"/>
      <c r="BM44" s="52"/>
      <c r="BN44" s="52"/>
      <c r="BO44" s="53"/>
      <c r="BP44" s="52"/>
      <c r="BQ44" s="52"/>
      <c r="BR44" s="52"/>
      <c r="BS44" s="52"/>
      <c r="BT44" s="52"/>
      <c r="BU44" s="52"/>
      <c r="BV44" s="52"/>
      <c r="BW44" s="54"/>
      <c r="BX44" s="52"/>
      <c r="BY44" s="52"/>
      <c r="BZ44" s="47"/>
      <c r="CA44" s="52"/>
      <c r="CB44" s="52"/>
      <c r="CC44" s="52"/>
      <c r="CD44" s="53"/>
      <c r="CE44" s="52"/>
      <c r="CF44" s="52"/>
      <c r="CG44" s="52"/>
      <c r="CH44" s="52"/>
      <c r="CI44" s="52"/>
      <c r="CJ44" s="52"/>
      <c r="CK44" s="52"/>
      <c r="CL44" s="54"/>
      <c r="CM44" s="52"/>
      <c r="CN44" s="52"/>
      <c r="CO44" s="47"/>
      <c r="CP44" s="52"/>
      <c r="CQ44" s="52"/>
      <c r="CR44" s="52"/>
      <c r="CS44" s="53"/>
      <c r="CT44" s="52"/>
      <c r="CU44" s="52"/>
      <c r="CV44" s="52"/>
      <c r="CW44" s="52"/>
      <c r="CX44" s="52"/>
      <c r="CY44" s="52"/>
      <c r="CZ44" s="52"/>
      <c r="DA44" s="54"/>
      <c r="DB44" s="52"/>
      <c r="DC44" s="52"/>
      <c r="DD44" s="47"/>
      <c r="DE44" s="52"/>
      <c r="DF44" s="52"/>
      <c r="DG44" s="52"/>
      <c r="DH44" s="53"/>
      <c r="DI44" s="52"/>
      <c r="DJ44" s="52"/>
      <c r="DK44" s="52"/>
      <c r="DL44" s="52"/>
      <c r="DM44" s="52"/>
      <c r="DN44" s="52"/>
      <c r="DO44" s="52"/>
      <c r="DP44" s="54"/>
      <c r="DQ44" s="52"/>
      <c r="DR44" s="52"/>
      <c r="DS44" s="47"/>
      <c r="DT44" s="52"/>
      <c r="DU44" s="52"/>
      <c r="DV44" s="52"/>
      <c r="DW44" s="53"/>
      <c r="DX44" s="52"/>
      <c r="DY44" s="52"/>
      <c r="DZ44" s="52"/>
      <c r="EA44" s="52"/>
      <c r="EB44" s="52"/>
      <c r="EC44" s="52"/>
      <c r="ED44" s="52"/>
      <c r="EE44" s="54"/>
      <c r="EF44" s="52"/>
      <c r="EG44" s="52"/>
      <c r="EH44" s="47"/>
      <c r="EI44" s="52"/>
      <c r="EJ44" s="52"/>
      <c r="EK44" s="52"/>
      <c r="EL44" s="53"/>
      <c r="EM44" s="52"/>
      <c r="EN44" s="52"/>
      <c r="EO44" s="52"/>
      <c r="EP44" s="52"/>
      <c r="EQ44" s="52"/>
      <c r="ER44" s="52"/>
      <c r="ES44" s="52"/>
      <c r="ET44" s="54"/>
      <c r="EU44" s="52"/>
      <c r="EV44" s="52"/>
      <c r="EW44" s="47"/>
      <c r="EX44" s="52"/>
      <c r="EY44" s="52"/>
      <c r="EZ44" s="52"/>
      <c r="FA44" s="53"/>
      <c r="FB44" s="52"/>
      <c r="FC44" s="52"/>
      <c r="FD44" s="52"/>
      <c r="FE44" s="52"/>
      <c r="FF44" s="52"/>
      <c r="FG44" s="52"/>
      <c r="FH44" s="52"/>
      <c r="FI44" s="54"/>
      <c r="FJ44" s="52"/>
      <c r="FK44" s="52"/>
      <c r="FL44" s="47"/>
      <c r="FM44" s="52"/>
      <c r="FN44" s="52"/>
      <c r="FO44" s="52"/>
      <c r="FP44" s="53"/>
      <c r="FQ44" s="52"/>
      <c r="FR44" s="52"/>
      <c r="FS44" s="52"/>
      <c r="FT44" s="52"/>
      <c r="FU44" s="52"/>
      <c r="FV44" s="52"/>
      <c r="FW44" s="52"/>
      <c r="FX44" s="54"/>
      <c r="FY44" s="52"/>
      <c r="FZ44" s="52"/>
      <c r="GA44" s="47"/>
      <c r="GB44" s="52"/>
      <c r="GC44" s="52"/>
      <c r="GD44" s="52"/>
      <c r="GE44" s="53"/>
      <c r="GF44" s="52"/>
      <c r="GG44" s="52"/>
      <c r="GH44" s="52"/>
      <c r="GI44" s="52"/>
      <c r="GJ44" s="52"/>
      <c r="GK44" s="52"/>
      <c r="GL44" s="52"/>
      <c r="GM44" s="54"/>
      <c r="GN44" s="52"/>
      <c r="GO44" s="52"/>
      <c r="GP44" s="47"/>
      <c r="GQ44" s="52"/>
      <c r="GR44" s="52"/>
      <c r="GS44" s="52"/>
      <c r="GT44" s="53"/>
      <c r="GU44" s="52"/>
      <c r="GV44" s="52"/>
      <c r="GW44" s="52"/>
      <c r="GX44" s="52"/>
      <c r="GY44" s="52"/>
      <c r="GZ44" s="52"/>
      <c r="HA44" s="52"/>
      <c r="HB44" s="54"/>
      <c r="HC44" s="52"/>
      <c r="HD44" s="52"/>
      <c r="HE44" s="47"/>
      <c r="HF44" s="52"/>
      <c r="HG44" s="52"/>
      <c r="HH44" s="52"/>
      <c r="HI44" s="53"/>
      <c r="HJ44" s="52"/>
      <c r="HK44" s="52"/>
      <c r="HL44" s="52"/>
      <c r="HM44" s="52"/>
      <c r="HN44" s="52"/>
      <c r="HO44" s="52"/>
      <c r="HP44" s="52"/>
      <c r="HQ44" s="54"/>
      <c r="HR44" s="52"/>
      <c r="HS44" s="52"/>
      <c r="HT44" s="47"/>
      <c r="HU44" s="52"/>
      <c r="HV44" s="52"/>
      <c r="HW44" s="52"/>
      <c r="HX44" s="53"/>
      <c r="HY44" s="52"/>
      <c r="HZ44" s="52"/>
      <c r="IA44" s="52"/>
      <c r="IB44" s="52"/>
      <c r="IC44" s="52"/>
      <c r="ID44" s="52"/>
      <c r="IE44" s="52"/>
      <c r="IF44" s="54"/>
      <c r="IG44" s="52"/>
      <c r="IH44" s="52"/>
      <c r="II44" s="47"/>
      <c r="IJ44" s="52"/>
      <c r="IK44" s="52"/>
      <c r="IL44" s="52"/>
      <c r="IM44" s="53"/>
      <c r="IN44" s="52"/>
      <c r="IO44" s="52"/>
      <c r="IP44" s="52"/>
      <c r="IQ44" s="52"/>
      <c r="IR44" s="52"/>
      <c r="IS44" s="52"/>
      <c r="IT44" s="52"/>
      <c r="IU44" s="54"/>
      <c r="IV44" s="52"/>
    </row>
    <row r="45" spans="1:256" s="51" customFormat="1" ht="54.75" customHeight="1" x14ac:dyDescent="0.25">
      <c r="A45" s="48" t="s">
        <v>194</v>
      </c>
      <c r="B45" s="48" t="s">
        <v>195</v>
      </c>
      <c r="C45" s="28" t="s">
        <v>191</v>
      </c>
      <c r="D45" s="48" t="s">
        <v>15</v>
      </c>
      <c r="E45" s="48" t="s">
        <v>15</v>
      </c>
      <c r="F45" s="48" t="s">
        <v>16</v>
      </c>
      <c r="G45" s="49">
        <v>95745.2</v>
      </c>
      <c r="H45" s="48" t="s">
        <v>17</v>
      </c>
      <c r="I45" s="48" t="s">
        <v>70</v>
      </c>
      <c r="J45" s="48" t="s">
        <v>196</v>
      </c>
      <c r="K45" s="48" t="s">
        <v>42</v>
      </c>
      <c r="L45" s="48">
        <v>1</v>
      </c>
      <c r="M45" s="49">
        <v>95745.2</v>
      </c>
      <c r="N45" s="48" t="s">
        <v>20</v>
      </c>
      <c r="O45" s="50">
        <v>45253.348611111112</v>
      </c>
      <c r="P45" s="52"/>
      <c r="Q45" s="52"/>
      <c r="R45" s="47"/>
      <c r="S45" s="52"/>
      <c r="T45" s="52"/>
      <c r="U45" s="52"/>
      <c r="V45" s="53"/>
      <c r="W45" s="52"/>
      <c r="X45" s="52"/>
      <c r="Y45" s="52"/>
      <c r="Z45" s="52"/>
      <c r="AA45" s="52"/>
      <c r="AB45" s="52"/>
      <c r="AC45" s="52"/>
      <c r="AD45" s="54"/>
      <c r="AE45" s="52"/>
      <c r="AF45" s="52"/>
      <c r="AG45" s="47"/>
      <c r="AH45" s="52"/>
      <c r="AI45" s="52"/>
      <c r="AJ45" s="52"/>
      <c r="AK45" s="53"/>
      <c r="AL45" s="52"/>
      <c r="AM45" s="52"/>
      <c r="AN45" s="52"/>
      <c r="AO45" s="52"/>
      <c r="AP45" s="52"/>
      <c r="AQ45" s="52"/>
      <c r="AR45" s="52"/>
      <c r="AS45" s="54"/>
      <c r="AT45" s="52"/>
      <c r="AU45" s="52"/>
      <c r="AV45" s="47"/>
      <c r="AW45" s="52"/>
      <c r="AX45" s="52"/>
      <c r="AY45" s="52"/>
      <c r="AZ45" s="53"/>
      <c r="BA45" s="52"/>
      <c r="BB45" s="52"/>
      <c r="BC45" s="52"/>
      <c r="BD45" s="52"/>
      <c r="BE45" s="52"/>
      <c r="BF45" s="52"/>
      <c r="BG45" s="52"/>
      <c r="BH45" s="54"/>
      <c r="BI45" s="52"/>
      <c r="BJ45" s="52"/>
      <c r="BK45" s="47"/>
      <c r="BL45" s="52"/>
      <c r="BM45" s="52"/>
      <c r="BN45" s="52"/>
      <c r="BO45" s="53"/>
      <c r="BP45" s="52"/>
      <c r="BQ45" s="52"/>
      <c r="BR45" s="52"/>
      <c r="BS45" s="52"/>
      <c r="BT45" s="52"/>
      <c r="BU45" s="52"/>
      <c r="BV45" s="52"/>
      <c r="BW45" s="54"/>
      <c r="BX45" s="52"/>
      <c r="BY45" s="52"/>
      <c r="BZ45" s="47"/>
      <c r="CA45" s="52"/>
      <c r="CB45" s="52"/>
      <c r="CC45" s="52"/>
      <c r="CD45" s="53"/>
      <c r="CE45" s="52"/>
      <c r="CF45" s="52"/>
      <c r="CG45" s="52"/>
      <c r="CH45" s="52"/>
      <c r="CI45" s="52"/>
      <c r="CJ45" s="52"/>
      <c r="CK45" s="52"/>
      <c r="CL45" s="54"/>
      <c r="CM45" s="52"/>
      <c r="CN45" s="52"/>
      <c r="CO45" s="47"/>
      <c r="CP45" s="52"/>
      <c r="CQ45" s="52"/>
      <c r="CR45" s="52"/>
      <c r="CS45" s="53"/>
      <c r="CT45" s="52"/>
      <c r="CU45" s="52"/>
      <c r="CV45" s="52"/>
      <c r="CW45" s="52"/>
      <c r="CX45" s="52"/>
      <c r="CY45" s="52"/>
      <c r="CZ45" s="52"/>
      <c r="DA45" s="54"/>
      <c r="DB45" s="52"/>
      <c r="DC45" s="52"/>
      <c r="DD45" s="47"/>
      <c r="DE45" s="52"/>
      <c r="DF45" s="52"/>
      <c r="DG45" s="52"/>
      <c r="DH45" s="53"/>
      <c r="DI45" s="52"/>
      <c r="DJ45" s="52"/>
      <c r="DK45" s="52"/>
      <c r="DL45" s="52"/>
      <c r="DM45" s="52"/>
      <c r="DN45" s="52"/>
      <c r="DO45" s="52"/>
      <c r="DP45" s="54"/>
      <c r="DQ45" s="52"/>
      <c r="DR45" s="52"/>
      <c r="DS45" s="47"/>
      <c r="DT45" s="52"/>
      <c r="DU45" s="52"/>
      <c r="DV45" s="52"/>
      <c r="DW45" s="53"/>
      <c r="DX45" s="52"/>
      <c r="DY45" s="52"/>
      <c r="DZ45" s="52"/>
      <c r="EA45" s="52"/>
      <c r="EB45" s="52"/>
      <c r="EC45" s="52"/>
      <c r="ED45" s="52"/>
      <c r="EE45" s="54"/>
      <c r="EF45" s="52"/>
      <c r="EG45" s="52"/>
      <c r="EH45" s="47"/>
      <c r="EI45" s="52"/>
      <c r="EJ45" s="52"/>
      <c r="EK45" s="52"/>
      <c r="EL45" s="53"/>
      <c r="EM45" s="52"/>
      <c r="EN45" s="52"/>
      <c r="EO45" s="52"/>
      <c r="EP45" s="52"/>
      <c r="EQ45" s="52"/>
      <c r="ER45" s="52"/>
      <c r="ES45" s="52"/>
      <c r="ET45" s="54"/>
      <c r="EU45" s="52"/>
      <c r="EV45" s="52"/>
      <c r="EW45" s="47"/>
      <c r="EX45" s="52"/>
      <c r="EY45" s="52"/>
      <c r="EZ45" s="52"/>
      <c r="FA45" s="53"/>
      <c r="FB45" s="52"/>
      <c r="FC45" s="52"/>
      <c r="FD45" s="52"/>
      <c r="FE45" s="52"/>
      <c r="FF45" s="52"/>
      <c r="FG45" s="52"/>
      <c r="FH45" s="52"/>
      <c r="FI45" s="54"/>
      <c r="FJ45" s="52"/>
      <c r="FK45" s="52"/>
      <c r="FL45" s="47"/>
      <c r="FM45" s="52"/>
      <c r="FN45" s="52"/>
      <c r="FO45" s="52"/>
      <c r="FP45" s="53"/>
      <c r="FQ45" s="52"/>
      <c r="FR45" s="52"/>
      <c r="FS45" s="52"/>
      <c r="FT45" s="52"/>
      <c r="FU45" s="52"/>
      <c r="FV45" s="52"/>
      <c r="FW45" s="52"/>
      <c r="FX45" s="54"/>
      <c r="FY45" s="52"/>
      <c r="FZ45" s="52"/>
      <c r="GA45" s="47"/>
      <c r="GB45" s="52"/>
      <c r="GC45" s="52"/>
      <c r="GD45" s="52"/>
      <c r="GE45" s="53"/>
      <c r="GF45" s="52"/>
      <c r="GG45" s="52"/>
      <c r="GH45" s="52"/>
      <c r="GI45" s="52"/>
      <c r="GJ45" s="52"/>
      <c r="GK45" s="52"/>
      <c r="GL45" s="52"/>
      <c r="GM45" s="54"/>
      <c r="GN45" s="52"/>
      <c r="GO45" s="52"/>
      <c r="GP45" s="47"/>
      <c r="GQ45" s="52"/>
      <c r="GR45" s="52"/>
      <c r="GS45" s="52"/>
      <c r="GT45" s="53"/>
      <c r="GU45" s="52"/>
      <c r="GV45" s="52"/>
      <c r="GW45" s="52"/>
      <c r="GX45" s="52"/>
      <c r="GY45" s="52"/>
      <c r="GZ45" s="52"/>
      <c r="HA45" s="52"/>
      <c r="HB45" s="54"/>
      <c r="HC45" s="52"/>
      <c r="HD45" s="52"/>
      <c r="HE45" s="47"/>
      <c r="HF45" s="52"/>
      <c r="HG45" s="52"/>
      <c r="HH45" s="52"/>
      <c r="HI45" s="53"/>
      <c r="HJ45" s="52"/>
      <c r="HK45" s="52"/>
      <c r="HL45" s="52"/>
      <c r="HM45" s="52"/>
      <c r="HN45" s="52"/>
      <c r="HO45" s="52"/>
      <c r="HP45" s="52"/>
      <c r="HQ45" s="54"/>
      <c r="HR45" s="52"/>
      <c r="HS45" s="52"/>
      <c r="HT45" s="47"/>
      <c r="HU45" s="52"/>
      <c r="HV45" s="52"/>
      <c r="HW45" s="52"/>
      <c r="HX45" s="53"/>
      <c r="HY45" s="52"/>
      <c r="HZ45" s="52"/>
      <c r="IA45" s="52"/>
      <c r="IB45" s="52"/>
      <c r="IC45" s="52"/>
      <c r="ID45" s="52"/>
      <c r="IE45" s="52"/>
      <c r="IF45" s="54"/>
      <c r="IG45" s="52"/>
      <c r="IH45" s="52"/>
      <c r="II45" s="47"/>
      <c r="IJ45" s="52"/>
      <c r="IK45" s="52"/>
      <c r="IL45" s="52"/>
      <c r="IM45" s="53"/>
      <c r="IN45" s="52"/>
      <c r="IO45" s="52"/>
      <c r="IP45" s="52"/>
      <c r="IQ45" s="52"/>
      <c r="IR45" s="52"/>
      <c r="IS45" s="52"/>
      <c r="IT45" s="52"/>
      <c r="IU45" s="54"/>
      <c r="IV45" s="52"/>
    </row>
    <row r="46" spans="1:256" s="51" customFormat="1" ht="54.75" customHeight="1" x14ac:dyDescent="0.25">
      <c r="A46" s="48" t="s">
        <v>197</v>
      </c>
      <c r="B46" s="48" t="s">
        <v>198</v>
      </c>
      <c r="C46" s="28" t="s">
        <v>191</v>
      </c>
      <c r="D46" s="48" t="s">
        <v>82</v>
      </c>
      <c r="E46" s="48" t="s">
        <v>82</v>
      </c>
      <c r="F46" s="48" t="s">
        <v>59</v>
      </c>
      <c r="G46" s="49">
        <v>209520.8</v>
      </c>
      <c r="H46" s="48" t="s">
        <v>17</v>
      </c>
      <c r="I46" s="48" t="s">
        <v>199</v>
      </c>
      <c r="J46" s="48" t="s">
        <v>200</v>
      </c>
      <c r="K46" s="48" t="s">
        <v>18</v>
      </c>
      <c r="L46" s="48">
        <v>1</v>
      </c>
      <c r="M46" s="49">
        <v>209520.8</v>
      </c>
      <c r="N46" s="48" t="s">
        <v>201</v>
      </c>
      <c r="O46" s="50">
        <v>45257.474999999999</v>
      </c>
      <c r="P46" s="52"/>
      <c r="Q46" s="52"/>
      <c r="R46" s="47"/>
      <c r="S46" s="52"/>
      <c r="T46" s="52"/>
      <c r="U46" s="52"/>
      <c r="V46" s="53"/>
      <c r="W46" s="52"/>
      <c r="X46" s="52"/>
      <c r="Y46" s="52"/>
      <c r="Z46" s="52"/>
      <c r="AA46" s="52"/>
      <c r="AB46" s="52"/>
      <c r="AC46" s="52"/>
      <c r="AD46" s="54"/>
      <c r="AE46" s="52"/>
      <c r="AF46" s="52"/>
      <c r="AG46" s="47"/>
      <c r="AH46" s="52"/>
      <c r="AI46" s="52"/>
      <c r="AJ46" s="52"/>
      <c r="AK46" s="53"/>
      <c r="AL46" s="52"/>
      <c r="AM46" s="52"/>
      <c r="AN46" s="52"/>
      <c r="AO46" s="52"/>
      <c r="AP46" s="52"/>
      <c r="AQ46" s="52"/>
      <c r="AR46" s="52"/>
      <c r="AS46" s="54"/>
      <c r="AT46" s="52"/>
      <c r="AU46" s="52"/>
      <c r="AV46" s="47"/>
      <c r="AW46" s="52"/>
      <c r="AX46" s="52"/>
      <c r="AY46" s="52"/>
      <c r="AZ46" s="53"/>
      <c r="BA46" s="52"/>
      <c r="BB46" s="52"/>
      <c r="BC46" s="52"/>
      <c r="BD46" s="52"/>
      <c r="BE46" s="52"/>
      <c r="BF46" s="52"/>
      <c r="BG46" s="52"/>
      <c r="BH46" s="54"/>
      <c r="BI46" s="52"/>
      <c r="BJ46" s="52"/>
      <c r="BK46" s="47"/>
      <c r="BL46" s="52"/>
      <c r="BM46" s="52"/>
      <c r="BN46" s="52"/>
      <c r="BO46" s="53"/>
      <c r="BP46" s="52"/>
      <c r="BQ46" s="52"/>
      <c r="BR46" s="52"/>
      <c r="BS46" s="52"/>
      <c r="BT46" s="52"/>
      <c r="BU46" s="52"/>
      <c r="BV46" s="52"/>
      <c r="BW46" s="54"/>
      <c r="BX46" s="52"/>
      <c r="BY46" s="52"/>
      <c r="BZ46" s="47"/>
      <c r="CA46" s="52"/>
      <c r="CB46" s="52"/>
      <c r="CC46" s="52"/>
      <c r="CD46" s="53"/>
      <c r="CE46" s="52"/>
      <c r="CF46" s="52"/>
      <c r="CG46" s="52"/>
      <c r="CH46" s="52"/>
      <c r="CI46" s="52"/>
      <c r="CJ46" s="52"/>
      <c r="CK46" s="52"/>
      <c r="CL46" s="54"/>
      <c r="CM46" s="52"/>
      <c r="CN46" s="52"/>
      <c r="CO46" s="47"/>
      <c r="CP46" s="52"/>
      <c r="CQ46" s="52"/>
      <c r="CR46" s="52"/>
      <c r="CS46" s="53"/>
      <c r="CT46" s="52"/>
      <c r="CU46" s="52"/>
      <c r="CV46" s="52"/>
      <c r="CW46" s="52"/>
      <c r="CX46" s="52"/>
      <c r="CY46" s="52"/>
      <c r="CZ46" s="52"/>
      <c r="DA46" s="54"/>
      <c r="DB46" s="52"/>
      <c r="DC46" s="52"/>
      <c r="DD46" s="47"/>
      <c r="DE46" s="52"/>
      <c r="DF46" s="52"/>
      <c r="DG46" s="52"/>
      <c r="DH46" s="53"/>
      <c r="DI46" s="52"/>
      <c r="DJ46" s="52"/>
      <c r="DK46" s="52"/>
      <c r="DL46" s="52"/>
      <c r="DM46" s="52"/>
      <c r="DN46" s="52"/>
      <c r="DO46" s="52"/>
      <c r="DP46" s="54"/>
      <c r="DQ46" s="52"/>
      <c r="DR46" s="52"/>
      <c r="DS46" s="47"/>
      <c r="DT46" s="52"/>
      <c r="DU46" s="52"/>
      <c r="DV46" s="52"/>
      <c r="DW46" s="53"/>
      <c r="DX46" s="52"/>
      <c r="DY46" s="52"/>
      <c r="DZ46" s="52"/>
      <c r="EA46" s="52"/>
      <c r="EB46" s="52"/>
      <c r="EC46" s="52"/>
      <c r="ED46" s="52"/>
      <c r="EE46" s="54"/>
      <c r="EF46" s="52"/>
      <c r="EG46" s="52"/>
      <c r="EH46" s="47"/>
      <c r="EI46" s="52"/>
      <c r="EJ46" s="52"/>
      <c r="EK46" s="52"/>
      <c r="EL46" s="53"/>
      <c r="EM46" s="52"/>
      <c r="EN46" s="52"/>
      <c r="EO46" s="52"/>
      <c r="EP46" s="52"/>
      <c r="EQ46" s="52"/>
      <c r="ER46" s="52"/>
      <c r="ES46" s="52"/>
      <c r="ET46" s="54"/>
      <c r="EU46" s="52"/>
      <c r="EV46" s="52"/>
      <c r="EW46" s="47"/>
      <c r="EX46" s="52"/>
      <c r="EY46" s="52"/>
      <c r="EZ46" s="52"/>
      <c r="FA46" s="53"/>
      <c r="FB46" s="52"/>
      <c r="FC46" s="52"/>
      <c r="FD46" s="52"/>
      <c r="FE46" s="52"/>
      <c r="FF46" s="52"/>
      <c r="FG46" s="52"/>
      <c r="FH46" s="52"/>
      <c r="FI46" s="54"/>
      <c r="FJ46" s="52"/>
      <c r="FK46" s="52"/>
      <c r="FL46" s="47"/>
      <c r="FM46" s="52"/>
      <c r="FN46" s="52"/>
      <c r="FO46" s="52"/>
      <c r="FP46" s="53"/>
      <c r="FQ46" s="52"/>
      <c r="FR46" s="52"/>
      <c r="FS46" s="52"/>
      <c r="FT46" s="52"/>
      <c r="FU46" s="52"/>
      <c r="FV46" s="52"/>
      <c r="FW46" s="52"/>
      <c r="FX46" s="54"/>
      <c r="FY46" s="52"/>
      <c r="FZ46" s="52"/>
      <c r="GA46" s="47"/>
      <c r="GB46" s="52"/>
      <c r="GC46" s="52"/>
      <c r="GD46" s="52"/>
      <c r="GE46" s="53"/>
      <c r="GF46" s="52"/>
      <c r="GG46" s="52"/>
      <c r="GH46" s="52"/>
      <c r="GI46" s="52"/>
      <c r="GJ46" s="52"/>
      <c r="GK46" s="52"/>
      <c r="GL46" s="52"/>
      <c r="GM46" s="54"/>
      <c r="GN46" s="52"/>
      <c r="GO46" s="52"/>
      <c r="GP46" s="47"/>
      <c r="GQ46" s="52"/>
      <c r="GR46" s="52"/>
      <c r="GS46" s="52"/>
      <c r="GT46" s="53"/>
      <c r="GU46" s="52"/>
      <c r="GV46" s="52"/>
      <c r="GW46" s="52"/>
      <c r="GX46" s="52"/>
      <c r="GY46" s="52"/>
      <c r="GZ46" s="52"/>
      <c r="HA46" s="52"/>
      <c r="HB46" s="54"/>
      <c r="HC46" s="52"/>
      <c r="HD46" s="52"/>
      <c r="HE46" s="47"/>
      <c r="HF46" s="52"/>
      <c r="HG46" s="52"/>
      <c r="HH46" s="52"/>
      <c r="HI46" s="53"/>
      <c r="HJ46" s="52"/>
      <c r="HK46" s="52"/>
      <c r="HL46" s="52"/>
      <c r="HM46" s="52"/>
      <c r="HN46" s="52"/>
      <c r="HO46" s="52"/>
      <c r="HP46" s="52"/>
      <c r="HQ46" s="54"/>
      <c r="HR46" s="52"/>
      <c r="HS46" s="52"/>
      <c r="HT46" s="47"/>
      <c r="HU46" s="52"/>
      <c r="HV46" s="52"/>
      <c r="HW46" s="52"/>
      <c r="HX46" s="53"/>
      <c r="HY46" s="52"/>
      <c r="HZ46" s="52"/>
      <c r="IA46" s="52"/>
      <c r="IB46" s="52"/>
      <c r="IC46" s="52"/>
      <c r="ID46" s="52"/>
      <c r="IE46" s="52"/>
      <c r="IF46" s="54"/>
      <c r="IG46" s="52"/>
      <c r="IH46" s="52"/>
      <c r="II46" s="47"/>
      <c r="IJ46" s="52"/>
      <c r="IK46" s="52"/>
      <c r="IL46" s="52"/>
      <c r="IM46" s="53"/>
      <c r="IN46" s="52"/>
      <c r="IO46" s="52"/>
      <c r="IP46" s="52"/>
      <c r="IQ46" s="52"/>
      <c r="IR46" s="52"/>
      <c r="IS46" s="52"/>
      <c r="IT46" s="52"/>
      <c r="IU46" s="54"/>
      <c r="IV46" s="52"/>
    </row>
    <row r="47" spans="1:256" s="51" customFormat="1" ht="54.75" customHeight="1" thickBot="1" x14ac:dyDescent="0.3">
      <c r="A47" s="48" t="s">
        <v>202</v>
      </c>
      <c r="B47" s="48" t="s">
        <v>203</v>
      </c>
      <c r="C47" s="28" t="s">
        <v>191</v>
      </c>
      <c r="D47" s="48" t="s">
        <v>82</v>
      </c>
      <c r="E47" s="48" t="s">
        <v>15</v>
      </c>
      <c r="F47" s="48" t="s">
        <v>59</v>
      </c>
      <c r="G47" s="49">
        <v>1360546.84</v>
      </c>
      <c r="H47" s="48" t="s">
        <v>17</v>
      </c>
      <c r="I47" s="48" t="s">
        <v>204</v>
      </c>
      <c r="J47" s="48" t="s">
        <v>62</v>
      </c>
      <c r="K47" s="48" t="s">
        <v>42</v>
      </c>
      <c r="L47" s="55">
        <v>1</v>
      </c>
      <c r="M47" s="56">
        <v>1360546.84</v>
      </c>
      <c r="N47" s="48" t="s">
        <v>25</v>
      </c>
      <c r="O47" s="50">
        <v>45254.612500000003</v>
      </c>
      <c r="P47" s="52"/>
      <c r="Q47" s="52"/>
      <c r="R47" s="47"/>
      <c r="S47" s="52"/>
      <c r="T47" s="52"/>
      <c r="U47" s="52"/>
      <c r="V47" s="53"/>
      <c r="W47" s="52"/>
      <c r="X47" s="52"/>
      <c r="Y47" s="52"/>
      <c r="Z47" s="52"/>
      <c r="AA47" s="52"/>
      <c r="AB47" s="52"/>
      <c r="AC47" s="52"/>
      <c r="AD47" s="54"/>
      <c r="AE47" s="52"/>
      <c r="AF47" s="52"/>
      <c r="AG47" s="47"/>
      <c r="AH47" s="52"/>
      <c r="AI47" s="52"/>
      <c r="AJ47" s="52"/>
      <c r="AK47" s="53"/>
      <c r="AL47" s="52"/>
      <c r="AM47" s="52"/>
      <c r="AN47" s="52"/>
      <c r="AO47" s="52"/>
      <c r="AP47" s="52"/>
      <c r="AQ47" s="52"/>
      <c r="AR47" s="52"/>
      <c r="AS47" s="54"/>
      <c r="AT47" s="52"/>
      <c r="AU47" s="52"/>
      <c r="AV47" s="47"/>
      <c r="AW47" s="52"/>
      <c r="AX47" s="52"/>
      <c r="AY47" s="52"/>
      <c r="AZ47" s="53"/>
      <c r="BA47" s="52"/>
      <c r="BB47" s="52"/>
      <c r="BC47" s="52"/>
      <c r="BD47" s="52"/>
      <c r="BE47" s="52"/>
      <c r="BF47" s="52"/>
      <c r="BG47" s="52"/>
      <c r="BH47" s="54"/>
      <c r="BI47" s="52"/>
      <c r="BJ47" s="52"/>
      <c r="BK47" s="47"/>
      <c r="BL47" s="52"/>
      <c r="BM47" s="52"/>
      <c r="BN47" s="52"/>
      <c r="BO47" s="53"/>
      <c r="BP47" s="52"/>
      <c r="BQ47" s="52"/>
      <c r="BR47" s="52"/>
      <c r="BS47" s="52"/>
      <c r="BT47" s="52"/>
      <c r="BU47" s="52"/>
      <c r="BV47" s="52"/>
      <c r="BW47" s="54"/>
      <c r="BX47" s="52"/>
      <c r="BY47" s="52"/>
      <c r="BZ47" s="47"/>
      <c r="CA47" s="52"/>
      <c r="CB47" s="52"/>
      <c r="CC47" s="52"/>
      <c r="CD47" s="53"/>
      <c r="CE47" s="52"/>
      <c r="CF47" s="52"/>
      <c r="CG47" s="52"/>
      <c r="CH47" s="52"/>
      <c r="CI47" s="52"/>
      <c r="CJ47" s="52"/>
      <c r="CK47" s="52"/>
      <c r="CL47" s="54"/>
      <c r="CM47" s="52"/>
      <c r="CN47" s="52"/>
      <c r="CO47" s="47"/>
      <c r="CP47" s="52"/>
      <c r="CQ47" s="52"/>
      <c r="CR47" s="52"/>
      <c r="CS47" s="53"/>
      <c r="CT47" s="52"/>
      <c r="CU47" s="52"/>
      <c r="CV47" s="52"/>
      <c r="CW47" s="52"/>
      <c r="CX47" s="52"/>
      <c r="CY47" s="52"/>
      <c r="CZ47" s="52"/>
      <c r="DA47" s="54"/>
      <c r="DB47" s="52"/>
      <c r="DC47" s="52"/>
      <c r="DD47" s="47"/>
      <c r="DE47" s="52"/>
      <c r="DF47" s="52"/>
      <c r="DG47" s="52"/>
      <c r="DH47" s="53"/>
      <c r="DI47" s="52"/>
      <c r="DJ47" s="52"/>
      <c r="DK47" s="52"/>
      <c r="DL47" s="52"/>
      <c r="DM47" s="52"/>
      <c r="DN47" s="52"/>
      <c r="DO47" s="52"/>
      <c r="DP47" s="54"/>
      <c r="DQ47" s="52"/>
      <c r="DR47" s="52"/>
      <c r="DS47" s="47"/>
      <c r="DT47" s="52"/>
      <c r="DU47" s="52"/>
      <c r="DV47" s="52"/>
      <c r="DW47" s="53"/>
      <c r="DX47" s="52"/>
      <c r="DY47" s="52"/>
      <c r="DZ47" s="52"/>
      <c r="EA47" s="52"/>
      <c r="EB47" s="52"/>
      <c r="EC47" s="52"/>
      <c r="ED47" s="52"/>
      <c r="EE47" s="54"/>
      <c r="EF47" s="52"/>
      <c r="EG47" s="52"/>
      <c r="EH47" s="47"/>
      <c r="EI47" s="52"/>
      <c r="EJ47" s="52"/>
      <c r="EK47" s="52"/>
      <c r="EL47" s="53"/>
      <c r="EM47" s="52"/>
      <c r="EN47" s="52"/>
      <c r="EO47" s="52"/>
      <c r="EP47" s="52"/>
      <c r="EQ47" s="52"/>
      <c r="ER47" s="52"/>
      <c r="ES47" s="52"/>
      <c r="ET47" s="54"/>
      <c r="EU47" s="52"/>
      <c r="EV47" s="52"/>
      <c r="EW47" s="47"/>
      <c r="EX47" s="52"/>
      <c r="EY47" s="52"/>
      <c r="EZ47" s="52"/>
      <c r="FA47" s="53"/>
      <c r="FB47" s="52"/>
      <c r="FC47" s="52"/>
      <c r="FD47" s="52"/>
      <c r="FE47" s="52"/>
      <c r="FF47" s="52"/>
      <c r="FG47" s="52"/>
      <c r="FH47" s="52"/>
      <c r="FI47" s="54"/>
      <c r="FJ47" s="52"/>
      <c r="FK47" s="52"/>
      <c r="FL47" s="47"/>
      <c r="FM47" s="52"/>
      <c r="FN47" s="52"/>
      <c r="FO47" s="52"/>
      <c r="FP47" s="53"/>
      <c r="FQ47" s="52"/>
      <c r="FR47" s="52"/>
      <c r="FS47" s="52"/>
      <c r="FT47" s="52"/>
      <c r="FU47" s="52"/>
      <c r="FV47" s="52"/>
      <c r="FW47" s="52"/>
      <c r="FX47" s="54"/>
      <c r="FY47" s="52"/>
      <c r="FZ47" s="52"/>
      <c r="GA47" s="47"/>
      <c r="GB47" s="52"/>
      <c r="GC47" s="52"/>
      <c r="GD47" s="52"/>
      <c r="GE47" s="53"/>
      <c r="GF47" s="52"/>
      <c r="GG47" s="52"/>
      <c r="GH47" s="52"/>
      <c r="GI47" s="52"/>
      <c r="GJ47" s="52"/>
      <c r="GK47" s="52"/>
      <c r="GL47" s="52"/>
      <c r="GM47" s="54"/>
      <c r="GN47" s="52"/>
      <c r="GO47" s="52"/>
      <c r="GP47" s="47"/>
      <c r="GQ47" s="52"/>
      <c r="GR47" s="52"/>
      <c r="GS47" s="52"/>
      <c r="GT47" s="53"/>
      <c r="GU47" s="52"/>
      <c r="GV47" s="52"/>
      <c r="GW47" s="52"/>
      <c r="GX47" s="52"/>
      <c r="GY47" s="52"/>
      <c r="GZ47" s="52"/>
      <c r="HA47" s="52"/>
      <c r="HB47" s="54"/>
      <c r="HC47" s="52"/>
      <c r="HD47" s="52"/>
      <c r="HE47" s="47"/>
      <c r="HF47" s="52"/>
      <c r="HG47" s="52"/>
      <c r="HH47" s="52"/>
      <c r="HI47" s="53"/>
      <c r="HJ47" s="52"/>
      <c r="HK47" s="52"/>
      <c r="HL47" s="52"/>
      <c r="HM47" s="52"/>
      <c r="HN47" s="52"/>
      <c r="HO47" s="52"/>
      <c r="HP47" s="52"/>
      <c r="HQ47" s="54"/>
      <c r="HR47" s="52"/>
      <c r="HS47" s="52"/>
      <c r="HT47" s="47"/>
      <c r="HU47" s="52"/>
      <c r="HV47" s="52"/>
      <c r="HW47" s="52"/>
      <c r="HX47" s="53"/>
      <c r="HY47" s="52"/>
      <c r="HZ47" s="52"/>
      <c r="IA47" s="52"/>
      <c r="IB47" s="52"/>
      <c r="IC47" s="52"/>
      <c r="ID47" s="52"/>
      <c r="IE47" s="52"/>
      <c r="IF47" s="54"/>
      <c r="IG47" s="52"/>
      <c r="IH47" s="52"/>
      <c r="II47" s="47"/>
      <c r="IJ47" s="52"/>
      <c r="IK47" s="52"/>
      <c r="IL47" s="52"/>
      <c r="IM47" s="53"/>
      <c r="IN47" s="52"/>
      <c r="IO47" s="52"/>
      <c r="IP47" s="52"/>
      <c r="IQ47" s="52"/>
      <c r="IR47" s="52"/>
      <c r="IS47" s="52"/>
      <c r="IT47" s="52"/>
      <c r="IU47" s="54"/>
      <c r="IV47" s="52"/>
    </row>
    <row r="48" spans="1:256" s="2" customFormat="1" ht="21" x14ac:dyDescent="0.35">
      <c r="L48" s="57" t="s">
        <v>206</v>
      </c>
      <c r="M48" s="60">
        <f>SUM(M4:M47)</f>
        <v>9271570.4100000001</v>
      </c>
    </row>
    <row r="49" spans="12:13" s="2" customFormat="1" ht="15.75" thickBot="1" x14ac:dyDescent="0.3">
      <c r="L49" s="58" t="s">
        <v>207</v>
      </c>
      <c r="M49" s="59"/>
    </row>
    <row r="50" spans="12:13" s="2" customFormat="1" x14ac:dyDescent="0.25"/>
    <row r="51" spans="12:13" s="2" customFormat="1" x14ac:dyDescent="0.25"/>
    <row r="52" spans="12:13" s="2" customFormat="1" x14ac:dyDescent="0.25"/>
  </sheetData>
  <mergeCells count="1">
    <mergeCell ref="D2:F2"/>
  </mergeCells>
  <hyperlinks>
    <hyperlink ref="A23" r:id="rId1" tooltip="DIGECOG-UC-CD-2023-0237" display="javascript:void(0);"/>
    <hyperlink ref="B23" r:id="rId2" display="javascript:void(0);"/>
    <hyperlink ref="A27" r:id="rId3" tooltip="DIGECOG-DAF-CM-2023-0039" display="javascript:void(0);"/>
    <hyperlink ref="B27" r:id="rId4" display="javascript:void(0);"/>
    <hyperlink ref="A28" r:id="rId5" tooltip="DIGECOG-UC-CD-2023-0215" display="javascript:void(0);"/>
    <hyperlink ref="B28" r:id="rId6" display="javascript:void(0);"/>
    <hyperlink ref="A29" r:id="rId7" tooltip="DIGECOG-UC-CD-2023-0212" display="javascript:void(0);"/>
    <hyperlink ref="B29" r:id="rId8" display="javascript:void(0);"/>
    <hyperlink ref="A30" r:id="rId9" tooltip="DIGECOG-UC-CD-2023-0205" display="javascript:void(0);"/>
    <hyperlink ref="B30" r:id="rId10" display="javascript:void(0);"/>
    <hyperlink ref="A32" r:id="rId11" tooltip="DIGECOG-UC-CD-2023-0209" display="javascript:void(0);"/>
    <hyperlink ref="B32" r:id="rId12" display="javascript:void(0);"/>
    <hyperlink ref="A40" r:id="rId13" tooltip="DIGECOG-UC-CD-2023-0235" display="javascript:void(0);"/>
    <hyperlink ref="B40" r:id="rId14" display="javascript:void(0);"/>
    <hyperlink ref="A41" r:id="rId15" tooltip="DIGECOG-DAF-CM-2023-0045" display="javascript:void(0);"/>
    <hyperlink ref="B41" r:id="rId16" display="javascript:void(0);"/>
    <hyperlink ref="A42" r:id="rId17" tooltip="DIGECOG-UC-CD-2023-0245" display="javascript:void(0);"/>
    <hyperlink ref="B42" r:id="rId18" display="javascript:void(0);"/>
    <hyperlink ref="A33" r:id="rId19" tooltip="DIGECOG-DAF-CM-2023-0041" display="javascript:void(0);"/>
    <hyperlink ref="B33" r:id="rId20" display="javascript:void(0);"/>
    <hyperlink ref="B10" r:id="rId21" tooltip="DIGECOG-DAF-CM-2023-0035" display="javascript:void(0);"/>
    <hyperlink ref="A10" r:id="rId22" tooltip="DIGECOG-DAF-CM-2023-0035" display="javascript:void(0);"/>
    <hyperlink ref="A11" r:id="rId23" tooltip="DIGECOG-DAF-CM-2023-0038" display="javascript:void(0);"/>
    <hyperlink ref="B11" r:id="rId24" display="javascript:void(0);"/>
    <hyperlink ref="A12" r:id="rId25" tooltip="DIGECOG-UC-CD-2023-0194" display="javascript:void(0);"/>
    <hyperlink ref="B12" r:id="rId26" display="javascript:void(0);"/>
    <hyperlink ref="A13" r:id="rId27" tooltip="DIGECOG-UC-CD-2023-0214" display="javascript:void(0);"/>
    <hyperlink ref="A14" r:id="rId28" tooltip="DIGECOG-UC-CD-2023-0201" display="javascript:void(0);"/>
    <hyperlink ref="B14" r:id="rId29" display="javascript:void(0);"/>
    <hyperlink ref="A15" r:id="rId30" tooltip="DIGECOG-UC-CD-2023-0207" display="javascript:void(0);"/>
    <hyperlink ref="B15" r:id="rId31" display="javascript:void(0);"/>
    <hyperlink ref="A16" r:id="rId32" tooltip="DIGECOG-UC-CD-2023-0219" display="javascript:void(0);"/>
    <hyperlink ref="B16" r:id="rId33" display="javascript:void(0);"/>
    <hyperlink ref="A17" r:id="rId34" tooltip="DIGECOG-UC-CD-2023-0206" display="javascript:void(0);"/>
    <hyperlink ref="B17" r:id="rId35" display="javascript:void(0);"/>
    <hyperlink ref="A18" r:id="rId36" tooltip="DIGECOG-UC-CD-2023-0224" display="javascript:void(0);"/>
    <hyperlink ref="B18" r:id="rId37" display="javascript:void(0);"/>
    <hyperlink ref="A19" r:id="rId38" tooltip="DIGECOG-UC-CD-2023-0217" display="javascript:void(0);"/>
    <hyperlink ref="B19" r:id="rId39" display="javascript:void(0);"/>
    <hyperlink ref="A45" r:id="rId40" tooltip="DIGECOG-UC-CD-2023-0248" display="javascript:void(0);"/>
    <hyperlink ref="A46" r:id="rId41" tooltip="DIGECOG-DAF-CM-2023-0048" display="javascript:void(0);"/>
    <hyperlink ref="B46" r:id="rId42" display="javascript:void(0);"/>
    <hyperlink ref="A47" r:id="rId43" tooltip="DIGECOG-DAF-CM-2023-0047" display="javascript:void(0);"/>
    <hyperlink ref="B47" r:id="rId44" display="javascript:void(0);"/>
    <hyperlink ref="B45" r:id="rId45" display="javascript:void(0);"/>
  </hyperlinks>
  <pageMargins left="0.7" right="0.7" top="0.75" bottom="0.75" header="0.3" footer="0.3"/>
  <pageSetup orientation="portrait" r:id="rId46"/>
  <drawing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74"/>
  <sheetViews>
    <sheetView tabSelected="1" view="pageBreakPreview" topLeftCell="B2" zoomScale="40" zoomScaleNormal="100" zoomScaleSheetLayoutView="40" workbookViewId="0">
      <selection activeCell="G51" sqref="G51"/>
    </sheetView>
  </sheetViews>
  <sheetFormatPr baseColWidth="10" defaultColWidth="9.140625" defaultRowHeight="15" x14ac:dyDescent="0.25"/>
  <cols>
    <col min="1" max="1" width="65.28515625" customWidth="1"/>
    <col min="2" max="2" width="152" customWidth="1"/>
    <col min="3" max="3" width="41.7109375" customWidth="1"/>
    <col min="4" max="4" width="29.28515625" customWidth="1"/>
    <col min="5" max="5" width="41.28515625" customWidth="1"/>
    <col min="6" max="6" width="80.28515625" customWidth="1"/>
    <col min="7" max="7" width="68.7109375" customWidth="1"/>
    <col min="8" max="8" width="63.140625" customWidth="1"/>
    <col min="9" max="9" width="59.7109375" customWidth="1"/>
    <col min="10" max="10" width="33.140625" customWidth="1"/>
    <col min="11" max="11" width="63.28515625" customWidth="1"/>
    <col min="12" max="12" width="40.85546875" customWidth="1"/>
    <col min="13" max="13" width="42.42578125" customWidth="1"/>
    <col min="14" max="14" width="47.42578125" customWidth="1"/>
    <col min="245" max="245" width="37.85546875" customWidth="1"/>
    <col min="246" max="246" width="49" customWidth="1"/>
    <col min="247" max="248" width="13.42578125" customWidth="1"/>
    <col min="249" max="249" width="30.140625" customWidth="1"/>
    <col min="250" max="251" width="16.28515625" customWidth="1"/>
    <col min="252" max="252" width="30.140625" customWidth="1"/>
    <col min="253" max="253" width="32.85546875" customWidth="1"/>
    <col min="254" max="254" width="27.28515625" customWidth="1"/>
    <col min="255" max="255" width="16.85546875" customWidth="1"/>
    <col min="256" max="256" width="22.42578125" customWidth="1"/>
    <col min="257" max="257" width="21.42578125" customWidth="1"/>
    <col min="258" max="258" width="27.42578125" customWidth="1"/>
    <col min="259" max="259" width="0" hidden="1" customWidth="1"/>
    <col min="260" max="260" width="2.5703125" customWidth="1"/>
    <col min="501" max="501" width="37.85546875" customWidth="1"/>
    <col min="502" max="502" width="49" customWidth="1"/>
    <col min="503" max="504" width="13.42578125" customWidth="1"/>
    <col min="505" max="505" width="30.140625" customWidth="1"/>
    <col min="506" max="507" width="16.28515625" customWidth="1"/>
    <col min="508" max="508" width="30.140625" customWidth="1"/>
    <col min="509" max="509" width="32.85546875" customWidth="1"/>
    <col min="510" max="510" width="27.28515625" customWidth="1"/>
    <col min="511" max="511" width="16.85546875" customWidth="1"/>
    <col min="512" max="512" width="22.42578125" customWidth="1"/>
    <col min="513" max="513" width="21.42578125" customWidth="1"/>
    <col min="514" max="514" width="27.42578125" customWidth="1"/>
    <col min="515" max="515" width="0" hidden="1" customWidth="1"/>
    <col min="516" max="516" width="2.5703125" customWidth="1"/>
    <col min="757" max="757" width="37.85546875" customWidth="1"/>
    <col min="758" max="758" width="49" customWidth="1"/>
    <col min="759" max="760" width="13.42578125" customWidth="1"/>
    <col min="761" max="761" width="30.140625" customWidth="1"/>
    <col min="762" max="763" width="16.28515625" customWidth="1"/>
    <col min="764" max="764" width="30.140625" customWidth="1"/>
    <col min="765" max="765" width="32.85546875" customWidth="1"/>
    <col min="766" max="766" width="27.28515625" customWidth="1"/>
    <col min="767" max="767" width="16.85546875" customWidth="1"/>
    <col min="768" max="768" width="22.42578125" customWidth="1"/>
    <col min="769" max="769" width="21.42578125" customWidth="1"/>
    <col min="770" max="770" width="27.42578125" customWidth="1"/>
    <col min="771" max="771" width="0" hidden="1" customWidth="1"/>
    <col min="772" max="772" width="2.5703125" customWidth="1"/>
    <col min="1013" max="1013" width="37.85546875" customWidth="1"/>
    <col min="1014" max="1014" width="49" customWidth="1"/>
    <col min="1015" max="1016" width="13.42578125" customWidth="1"/>
    <col min="1017" max="1017" width="30.140625" customWidth="1"/>
    <col min="1018" max="1019" width="16.28515625" customWidth="1"/>
    <col min="1020" max="1020" width="30.140625" customWidth="1"/>
    <col min="1021" max="1021" width="32.85546875" customWidth="1"/>
    <col min="1022" max="1022" width="27.28515625" customWidth="1"/>
    <col min="1023" max="1023" width="16.85546875" customWidth="1"/>
    <col min="1024" max="1024" width="22.42578125" customWidth="1"/>
    <col min="1025" max="1025" width="21.42578125" customWidth="1"/>
    <col min="1026" max="1026" width="27.42578125" customWidth="1"/>
    <col min="1027" max="1027" width="0" hidden="1" customWidth="1"/>
    <col min="1028" max="1028" width="2.5703125" customWidth="1"/>
    <col min="1269" max="1269" width="37.85546875" customWidth="1"/>
    <col min="1270" max="1270" width="49" customWidth="1"/>
    <col min="1271" max="1272" width="13.42578125" customWidth="1"/>
    <col min="1273" max="1273" width="30.140625" customWidth="1"/>
    <col min="1274" max="1275" width="16.28515625" customWidth="1"/>
    <col min="1276" max="1276" width="30.140625" customWidth="1"/>
    <col min="1277" max="1277" width="32.85546875" customWidth="1"/>
    <col min="1278" max="1278" width="27.28515625" customWidth="1"/>
    <col min="1279" max="1279" width="16.85546875" customWidth="1"/>
    <col min="1280" max="1280" width="22.42578125" customWidth="1"/>
    <col min="1281" max="1281" width="21.42578125" customWidth="1"/>
    <col min="1282" max="1282" width="27.42578125" customWidth="1"/>
    <col min="1283" max="1283" width="0" hidden="1" customWidth="1"/>
    <col min="1284" max="1284" width="2.5703125" customWidth="1"/>
    <col min="1525" max="1525" width="37.85546875" customWidth="1"/>
    <col min="1526" max="1526" width="49" customWidth="1"/>
    <col min="1527" max="1528" width="13.42578125" customWidth="1"/>
    <col min="1529" max="1529" width="30.140625" customWidth="1"/>
    <col min="1530" max="1531" width="16.28515625" customWidth="1"/>
    <col min="1532" max="1532" width="30.140625" customWidth="1"/>
    <col min="1533" max="1533" width="32.85546875" customWidth="1"/>
    <col min="1534" max="1534" width="27.28515625" customWidth="1"/>
    <col min="1535" max="1535" width="16.85546875" customWidth="1"/>
    <col min="1536" max="1536" width="22.42578125" customWidth="1"/>
    <col min="1537" max="1537" width="21.42578125" customWidth="1"/>
    <col min="1538" max="1538" width="27.42578125" customWidth="1"/>
    <col min="1539" max="1539" width="0" hidden="1" customWidth="1"/>
    <col min="1540" max="1540" width="2.5703125" customWidth="1"/>
    <col min="1781" max="1781" width="37.85546875" customWidth="1"/>
    <col min="1782" max="1782" width="49" customWidth="1"/>
    <col min="1783" max="1784" width="13.42578125" customWidth="1"/>
    <col min="1785" max="1785" width="30.140625" customWidth="1"/>
    <col min="1786" max="1787" width="16.28515625" customWidth="1"/>
    <col min="1788" max="1788" width="30.140625" customWidth="1"/>
    <col min="1789" max="1789" width="32.85546875" customWidth="1"/>
    <col min="1790" max="1790" width="27.28515625" customWidth="1"/>
    <col min="1791" max="1791" width="16.85546875" customWidth="1"/>
    <col min="1792" max="1792" width="22.42578125" customWidth="1"/>
    <col min="1793" max="1793" width="21.42578125" customWidth="1"/>
    <col min="1794" max="1794" width="27.42578125" customWidth="1"/>
    <col min="1795" max="1795" width="0" hidden="1" customWidth="1"/>
    <col min="1796" max="1796" width="2.5703125" customWidth="1"/>
    <col min="2037" max="2037" width="37.85546875" customWidth="1"/>
    <col min="2038" max="2038" width="49" customWidth="1"/>
    <col min="2039" max="2040" width="13.42578125" customWidth="1"/>
    <col min="2041" max="2041" width="30.140625" customWidth="1"/>
    <col min="2042" max="2043" width="16.28515625" customWidth="1"/>
    <col min="2044" max="2044" width="30.140625" customWidth="1"/>
    <col min="2045" max="2045" width="32.85546875" customWidth="1"/>
    <col min="2046" max="2046" width="27.28515625" customWidth="1"/>
    <col min="2047" max="2047" width="16.85546875" customWidth="1"/>
    <col min="2048" max="2048" width="22.42578125" customWidth="1"/>
    <col min="2049" max="2049" width="21.42578125" customWidth="1"/>
    <col min="2050" max="2050" width="27.42578125" customWidth="1"/>
    <col min="2051" max="2051" width="0" hidden="1" customWidth="1"/>
    <col min="2052" max="2052" width="2.5703125" customWidth="1"/>
    <col min="2293" max="2293" width="37.85546875" customWidth="1"/>
    <col min="2294" max="2294" width="49" customWidth="1"/>
    <col min="2295" max="2296" width="13.42578125" customWidth="1"/>
    <col min="2297" max="2297" width="30.140625" customWidth="1"/>
    <col min="2298" max="2299" width="16.28515625" customWidth="1"/>
    <col min="2300" max="2300" width="30.140625" customWidth="1"/>
    <col min="2301" max="2301" width="32.85546875" customWidth="1"/>
    <col min="2302" max="2302" width="27.28515625" customWidth="1"/>
    <col min="2303" max="2303" width="16.85546875" customWidth="1"/>
    <col min="2304" max="2304" width="22.42578125" customWidth="1"/>
    <col min="2305" max="2305" width="21.42578125" customWidth="1"/>
    <col min="2306" max="2306" width="27.42578125" customWidth="1"/>
    <col min="2307" max="2307" width="0" hidden="1" customWidth="1"/>
    <col min="2308" max="2308" width="2.5703125" customWidth="1"/>
    <col min="2549" max="2549" width="37.85546875" customWidth="1"/>
    <col min="2550" max="2550" width="49" customWidth="1"/>
    <col min="2551" max="2552" width="13.42578125" customWidth="1"/>
    <col min="2553" max="2553" width="30.140625" customWidth="1"/>
    <col min="2554" max="2555" width="16.28515625" customWidth="1"/>
    <col min="2556" max="2556" width="30.140625" customWidth="1"/>
    <col min="2557" max="2557" width="32.85546875" customWidth="1"/>
    <col min="2558" max="2558" width="27.28515625" customWidth="1"/>
    <col min="2559" max="2559" width="16.85546875" customWidth="1"/>
    <col min="2560" max="2560" width="22.42578125" customWidth="1"/>
    <col min="2561" max="2561" width="21.42578125" customWidth="1"/>
    <col min="2562" max="2562" width="27.42578125" customWidth="1"/>
    <col min="2563" max="2563" width="0" hidden="1" customWidth="1"/>
    <col min="2564" max="2564" width="2.5703125" customWidth="1"/>
    <col min="2805" max="2805" width="37.85546875" customWidth="1"/>
    <col min="2806" max="2806" width="49" customWidth="1"/>
    <col min="2807" max="2808" width="13.42578125" customWidth="1"/>
    <col min="2809" max="2809" width="30.140625" customWidth="1"/>
    <col min="2810" max="2811" width="16.28515625" customWidth="1"/>
    <col min="2812" max="2812" width="30.140625" customWidth="1"/>
    <col min="2813" max="2813" width="32.85546875" customWidth="1"/>
    <col min="2814" max="2814" width="27.28515625" customWidth="1"/>
    <col min="2815" max="2815" width="16.85546875" customWidth="1"/>
    <col min="2816" max="2816" width="22.42578125" customWidth="1"/>
    <col min="2817" max="2817" width="21.42578125" customWidth="1"/>
    <col min="2818" max="2818" width="27.42578125" customWidth="1"/>
    <col min="2819" max="2819" width="0" hidden="1" customWidth="1"/>
    <col min="2820" max="2820" width="2.5703125" customWidth="1"/>
    <col min="3061" max="3061" width="37.85546875" customWidth="1"/>
    <col min="3062" max="3062" width="49" customWidth="1"/>
    <col min="3063" max="3064" width="13.42578125" customWidth="1"/>
    <col min="3065" max="3065" width="30.140625" customWidth="1"/>
    <col min="3066" max="3067" width="16.28515625" customWidth="1"/>
    <col min="3068" max="3068" width="30.140625" customWidth="1"/>
    <col min="3069" max="3069" width="32.85546875" customWidth="1"/>
    <col min="3070" max="3070" width="27.28515625" customWidth="1"/>
    <col min="3071" max="3071" width="16.85546875" customWidth="1"/>
    <col min="3072" max="3072" width="22.42578125" customWidth="1"/>
    <col min="3073" max="3073" width="21.42578125" customWidth="1"/>
    <col min="3074" max="3074" width="27.42578125" customWidth="1"/>
    <col min="3075" max="3075" width="0" hidden="1" customWidth="1"/>
    <col min="3076" max="3076" width="2.5703125" customWidth="1"/>
    <col min="3317" max="3317" width="37.85546875" customWidth="1"/>
    <col min="3318" max="3318" width="49" customWidth="1"/>
    <col min="3319" max="3320" width="13.42578125" customWidth="1"/>
    <col min="3321" max="3321" width="30.140625" customWidth="1"/>
    <col min="3322" max="3323" width="16.28515625" customWidth="1"/>
    <col min="3324" max="3324" width="30.140625" customWidth="1"/>
    <col min="3325" max="3325" width="32.85546875" customWidth="1"/>
    <col min="3326" max="3326" width="27.28515625" customWidth="1"/>
    <col min="3327" max="3327" width="16.85546875" customWidth="1"/>
    <col min="3328" max="3328" width="22.42578125" customWidth="1"/>
    <col min="3329" max="3329" width="21.42578125" customWidth="1"/>
    <col min="3330" max="3330" width="27.42578125" customWidth="1"/>
    <col min="3331" max="3331" width="0" hidden="1" customWidth="1"/>
    <col min="3332" max="3332" width="2.5703125" customWidth="1"/>
    <col min="3573" max="3573" width="37.85546875" customWidth="1"/>
    <col min="3574" max="3574" width="49" customWidth="1"/>
    <col min="3575" max="3576" width="13.42578125" customWidth="1"/>
    <col min="3577" max="3577" width="30.140625" customWidth="1"/>
    <col min="3578" max="3579" width="16.28515625" customWidth="1"/>
    <col min="3580" max="3580" width="30.140625" customWidth="1"/>
    <col min="3581" max="3581" width="32.85546875" customWidth="1"/>
    <col min="3582" max="3582" width="27.28515625" customWidth="1"/>
    <col min="3583" max="3583" width="16.85546875" customWidth="1"/>
    <col min="3584" max="3584" width="22.42578125" customWidth="1"/>
    <col min="3585" max="3585" width="21.42578125" customWidth="1"/>
    <col min="3586" max="3586" width="27.42578125" customWidth="1"/>
    <col min="3587" max="3587" width="0" hidden="1" customWidth="1"/>
    <col min="3588" max="3588" width="2.5703125" customWidth="1"/>
    <col min="3829" max="3829" width="37.85546875" customWidth="1"/>
    <col min="3830" max="3830" width="49" customWidth="1"/>
    <col min="3831" max="3832" width="13.42578125" customWidth="1"/>
    <col min="3833" max="3833" width="30.140625" customWidth="1"/>
    <col min="3834" max="3835" width="16.28515625" customWidth="1"/>
    <col min="3836" max="3836" width="30.140625" customWidth="1"/>
    <col min="3837" max="3837" width="32.85546875" customWidth="1"/>
    <col min="3838" max="3838" width="27.28515625" customWidth="1"/>
    <col min="3839" max="3839" width="16.85546875" customWidth="1"/>
    <col min="3840" max="3840" width="22.42578125" customWidth="1"/>
    <col min="3841" max="3841" width="21.42578125" customWidth="1"/>
    <col min="3842" max="3842" width="27.42578125" customWidth="1"/>
    <col min="3843" max="3843" width="0" hidden="1" customWidth="1"/>
    <col min="3844" max="3844" width="2.5703125" customWidth="1"/>
    <col min="4085" max="4085" width="37.85546875" customWidth="1"/>
    <col min="4086" max="4086" width="49" customWidth="1"/>
    <col min="4087" max="4088" width="13.42578125" customWidth="1"/>
    <col min="4089" max="4089" width="30.140625" customWidth="1"/>
    <col min="4090" max="4091" width="16.28515625" customWidth="1"/>
    <col min="4092" max="4092" width="30.140625" customWidth="1"/>
    <col min="4093" max="4093" width="32.85546875" customWidth="1"/>
    <col min="4094" max="4094" width="27.28515625" customWidth="1"/>
    <col min="4095" max="4095" width="16.85546875" customWidth="1"/>
    <col min="4096" max="4096" width="22.42578125" customWidth="1"/>
    <col min="4097" max="4097" width="21.42578125" customWidth="1"/>
    <col min="4098" max="4098" width="27.42578125" customWidth="1"/>
    <col min="4099" max="4099" width="0" hidden="1" customWidth="1"/>
    <col min="4100" max="4100" width="2.5703125" customWidth="1"/>
    <col min="4341" max="4341" width="37.85546875" customWidth="1"/>
    <col min="4342" max="4342" width="49" customWidth="1"/>
    <col min="4343" max="4344" width="13.42578125" customWidth="1"/>
    <col min="4345" max="4345" width="30.140625" customWidth="1"/>
    <col min="4346" max="4347" width="16.28515625" customWidth="1"/>
    <col min="4348" max="4348" width="30.140625" customWidth="1"/>
    <col min="4349" max="4349" width="32.85546875" customWidth="1"/>
    <col min="4350" max="4350" width="27.28515625" customWidth="1"/>
    <col min="4351" max="4351" width="16.85546875" customWidth="1"/>
    <col min="4352" max="4352" width="22.42578125" customWidth="1"/>
    <col min="4353" max="4353" width="21.42578125" customWidth="1"/>
    <col min="4354" max="4354" width="27.42578125" customWidth="1"/>
    <col min="4355" max="4355" width="0" hidden="1" customWidth="1"/>
    <col min="4356" max="4356" width="2.5703125" customWidth="1"/>
    <col min="4597" max="4597" width="37.85546875" customWidth="1"/>
    <col min="4598" max="4598" width="49" customWidth="1"/>
    <col min="4599" max="4600" width="13.42578125" customWidth="1"/>
    <col min="4601" max="4601" width="30.140625" customWidth="1"/>
    <col min="4602" max="4603" width="16.28515625" customWidth="1"/>
    <col min="4604" max="4604" width="30.140625" customWidth="1"/>
    <col min="4605" max="4605" width="32.85546875" customWidth="1"/>
    <col min="4606" max="4606" width="27.28515625" customWidth="1"/>
    <col min="4607" max="4607" width="16.85546875" customWidth="1"/>
    <col min="4608" max="4608" width="22.42578125" customWidth="1"/>
    <col min="4609" max="4609" width="21.42578125" customWidth="1"/>
    <col min="4610" max="4610" width="27.42578125" customWidth="1"/>
    <col min="4611" max="4611" width="0" hidden="1" customWidth="1"/>
    <col min="4612" max="4612" width="2.5703125" customWidth="1"/>
    <col min="4853" max="4853" width="37.85546875" customWidth="1"/>
    <col min="4854" max="4854" width="49" customWidth="1"/>
    <col min="4855" max="4856" width="13.42578125" customWidth="1"/>
    <col min="4857" max="4857" width="30.140625" customWidth="1"/>
    <col min="4858" max="4859" width="16.28515625" customWidth="1"/>
    <col min="4860" max="4860" width="30.140625" customWidth="1"/>
    <col min="4861" max="4861" width="32.85546875" customWidth="1"/>
    <col min="4862" max="4862" width="27.28515625" customWidth="1"/>
    <col min="4863" max="4863" width="16.85546875" customWidth="1"/>
    <col min="4864" max="4864" width="22.42578125" customWidth="1"/>
    <col min="4865" max="4865" width="21.42578125" customWidth="1"/>
    <col min="4866" max="4866" width="27.42578125" customWidth="1"/>
    <col min="4867" max="4867" width="0" hidden="1" customWidth="1"/>
    <col min="4868" max="4868" width="2.5703125" customWidth="1"/>
    <col min="5109" max="5109" width="37.85546875" customWidth="1"/>
    <col min="5110" max="5110" width="49" customWidth="1"/>
    <col min="5111" max="5112" width="13.42578125" customWidth="1"/>
    <col min="5113" max="5113" width="30.140625" customWidth="1"/>
    <col min="5114" max="5115" width="16.28515625" customWidth="1"/>
    <col min="5116" max="5116" width="30.140625" customWidth="1"/>
    <col min="5117" max="5117" width="32.85546875" customWidth="1"/>
    <col min="5118" max="5118" width="27.28515625" customWidth="1"/>
    <col min="5119" max="5119" width="16.85546875" customWidth="1"/>
    <col min="5120" max="5120" width="22.42578125" customWidth="1"/>
    <col min="5121" max="5121" width="21.42578125" customWidth="1"/>
    <col min="5122" max="5122" width="27.42578125" customWidth="1"/>
    <col min="5123" max="5123" width="0" hidden="1" customWidth="1"/>
    <col min="5124" max="5124" width="2.5703125" customWidth="1"/>
    <col min="5365" max="5365" width="37.85546875" customWidth="1"/>
    <col min="5366" max="5366" width="49" customWidth="1"/>
    <col min="5367" max="5368" width="13.42578125" customWidth="1"/>
    <col min="5369" max="5369" width="30.140625" customWidth="1"/>
    <col min="5370" max="5371" width="16.28515625" customWidth="1"/>
    <col min="5372" max="5372" width="30.140625" customWidth="1"/>
    <col min="5373" max="5373" width="32.85546875" customWidth="1"/>
    <col min="5374" max="5374" width="27.28515625" customWidth="1"/>
    <col min="5375" max="5375" width="16.85546875" customWidth="1"/>
    <col min="5376" max="5376" width="22.42578125" customWidth="1"/>
    <col min="5377" max="5377" width="21.42578125" customWidth="1"/>
    <col min="5378" max="5378" width="27.42578125" customWidth="1"/>
    <col min="5379" max="5379" width="0" hidden="1" customWidth="1"/>
    <col min="5380" max="5380" width="2.5703125" customWidth="1"/>
    <col min="5621" max="5621" width="37.85546875" customWidth="1"/>
    <col min="5622" max="5622" width="49" customWidth="1"/>
    <col min="5623" max="5624" width="13.42578125" customWidth="1"/>
    <col min="5625" max="5625" width="30.140625" customWidth="1"/>
    <col min="5626" max="5627" width="16.28515625" customWidth="1"/>
    <col min="5628" max="5628" width="30.140625" customWidth="1"/>
    <col min="5629" max="5629" width="32.85546875" customWidth="1"/>
    <col min="5630" max="5630" width="27.28515625" customWidth="1"/>
    <col min="5631" max="5631" width="16.85546875" customWidth="1"/>
    <col min="5632" max="5632" width="22.42578125" customWidth="1"/>
    <col min="5633" max="5633" width="21.42578125" customWidth="1"/>
    <col min="5634" max="5634" width="27.42578125" customWidth="1"/>
    <col min="5635" max="5635" width="0" hidden="1" customWidth="1"/>
    <col min="5636" max="5636" width="2.5703125" customWidth="1"/>
    <col min="5877" max="5877" width="37.85546875" customWidth="1"/>
    <col min="5878" max="5878" width="49" customWidth="1"/>
    <col min="5879" max="5880" width="13.42578125" customWidth="1"/>
    <col min="5881" max="5881" width="30.140625" customWidth="1"/>
    <col min="5882" max="5883" width="16.28515625" customWidth="1"/>
    <col min="5884" max="5884" width="30.140625" customWidth="1"/>
    <col min="5885" max="5885" width="32.85546875" customWidth="1"/>
    <col min="5886" max="5886" width="27.28515625" customWidth="1"/>
    <col min="5887" max="5887" width="16.85546875" customWidth="1"/>
    <col min="5888" max="5888" width="22.42578125" customWidth="1"/>
    <col min="5889" max="5889" width="21.42578125" customWidth="1"/>
    <col min="5890" max="5890" width="27.42578125" customWidth="1"/>
    <col min="5891" max="5891" width="0" hidden="1" customWidth="1"/>
    <col min="5892" max="5892" width="2.5703125" customWidth="1"/>
    <col min="6133" max="6133" width="37.85546875" customWidth="1"/>
    <col min="6134" max="6134" width="49" customWidth="1"/>
    <col min="6135" max="6136" width="13.42578125" customWidth="1"/>
    <col min="6137" max="6137" width="30.140625" customWidth="1"/>
    <col min="6138" max="6139" width="16.28515625" customWidth="1"/>
    <col min="6140" max="6140" width="30.140625" customWidth="1"/>
    <col min="6141" max="6141" width="32.85546875" customWidth="1"/>
    <col min="6142" max="6142" width="27.28515625" customWidth="1"/>
    <col min="6143" max="6143" width="16.85546875" customWidth="1"/>
    <col min="6144" max="6144" width="22.42578125" customWidth="1"/>
    <col min="6145" max="6145" width="21.42578125" customWidth="1"/>
    <col min="6146" max="6146" width="27.42578125" customWidth="1"/>
    <col min="6147" max="6147" width="0" hidden="1" customWidth="1"/>
    <col min="6148" max="6148" width="2.5703125" customWidth="1"/>
    <col min="6389" max="6389" width="37.85546875" customWidth="1"/>
    <col min="6390" max="6390" width="49" customWidth="1"/>
    <col min="6391" max="6392" width="13.42578125" customWidth="1"/>
    <col min="6393" max="6393" width="30.140625" customWidth="1"/>
    <col min="6394" max="6395" width="16.28515625" customWidth="1"/>
    <col min="6396" max="6396" width="30.140625" customWidth="1"/>
    <col min="6397" max="6397" width="32.85546875" customWidth="1"/>
    <col min="6398" max="6398" width="27.28515625" customWidth="1"/>
    <col min="6399" max="6399" width="16.85546875" customWidth="1"/>
    <col min="6400" max="6400" width="22.42578125" customWidth="1"/>
    <col min="6401" max="6401" width="21.42578125" customWidth="1"/>
    <col min="6402" max="6402" width="27.42578125" customWidth="1"/>
    <col min="6403" max="6403" width="0" hidden="1" customWidth="1"/>
    <col min="6404" max="6404" width="2.5703125" customWidth="1"/>
    <col min="6645" max="6645" width="37.85546875" customWidth="1"/>
    <col min="6646" max="6646" width="49" customWidth="1"/>
    <col min="6647" max="6648" width="13.42578125" customWidth="1"/>
    <col min="6649" max="6649" width="30.140625" customWidth="1"/>
    <col min="6650" max="6651" width="16.28515625" customWidth="1"/>
    <col min="6652" max="6652" width="30.140625" customWidth="1"/>
    <col min="6653" max="6653" width="32.85546875" customWidth="1"/>
    <col min="6654" max="6654" width="27.28515625" customWidth="1"/>
    <col min="6655" max="6655" width="16.85546875" customWidth="1"/>
    <col min="6656" max="6656" width="22.42578125" customWidth="1"/>
    <col min="6657" max="6657" width="21.42578125" customWidth="1"/>
    <col min="6658" max="6658" width="27.42578125" customWidth="1"/>
    <col min="6659" max="6659" width="0" hidden="1" customWidth="1"/>
    <col min="6660" max="6660" width="2.5703125" customWidth="1"/>
    <col min="6901" max="6901" width="37.85546875" customWidth="1"/>
    <col min="6902" max="6902" width="49" customWidth="1"/>
    <col min="6903" max="6904" width="13.42578125" customWidth="1"/>
    <col min="6905" max="6905" width="30.140625" customWidth="1"/>
    <col min="6906" max="6907" width="16.28515625" customWidth="1"/>
    <col min="6908" max="6908" width="30.140625" customWidth="1"/>
    <col min="6909" max="6909" width="32.85546875" customWidth="1"/>
    <col min="6910" max="6910" width="27.28515625" customWidth="1"/>
    <col min="6911" max="6911" width="16.85546875" customWidth="1"/>
    <col min="6912" max="6912" width="22.42578125" customWidth="1"/>
    <col min="6913" max="6913" width="21.42578125" customWidth="1"/>
    <col min="6914" max="6914" width="27.42578125" customWidth="1"/>
    <col min="6915" max="6915" width="0" hidden="1" customWidth="1"/>
    <col min="6916" max="6916" width="2.5703125" customWidth="1"/>
    <col min="7157" max="7157" width="37.85546875" customWidth="1"/>
    <col min="7158" max="7158" width="49" customWidth="1"/>
    <col min="7159" max="7160" width="13.42578125" customWidth="1"/>
    <col min="7161" max="7161" width="30.140625" customWidth="1"/>
    <col min="7162" max="7163" width="16.28515625" customWidth="1"/>
    <col min="7164" max="7164" width="30.140625" customWidth="1"/>
    <col min="7165" max="7165" width="32.85546875" customWidth="1"/>
    <col min="7166" max="7166" width="27.28515625" customWidth="1"/>
    <col min="7167" max="7167" width="16.85546875" customWidth="1"/>
    <col min="7168" max="7168" width="22.42578125" customWidth="1"/>
    <col min="7169" max="7169" width="21.42578125" customWidth="1"/>
    <col min="7170" max="7170" width="27.42578125" customWidth="1"/>
    <col min="7171" max="7171" width="0" hidden="1" customWidth="1"/>
    <col min="7172" max="7172" width="2.5703125" customWidth="1"/>
    <col min="7413" max="7413" width="37.85546875" customWidth="1"/>
    <col min="7414" max="7414" width="49" customWidth="1"/>
    <col min="7415" max="7416" width="13.42578125" customWidth="1"/>
    <col min="7417" max="7417" width="30.140625" customWidth="1"/>
    <col min="7418" max="7419" width="16.28515625" customWidth="1"/>
    <col min="7420" max="7420" width="30.140625" customWidth="1"/>
    <col min="7421" max="7421" width="32.85546875" customWidth="1"/>
    <col min="7422" max="7422" width="27.28515625" customWidth="1"/>
    <col min="7423" max="7423" width="16.85546875" customWidth="1"/>
    <col min="7424" max="7424" width="22.42578125" customWidth="1"/>
    <col min="7425" max="7425" width="21.42578125" customWidth="1"/>
    <col min="7426" max="7426" width="27.42578125" customWidth="1"/>
    <col min="7427" max="7427" width="0" hidden="1" customWidth="1"/>
    <col min="7428" max="7428" width="2.5703125" customWidth="1"/>
    <col min="7669" max="7669" width="37.85546875" customWidth="1"/>
    <col min="7670" max="7670" width="49" customWidth="1"/>
    <col min="7671" max="7672" width="13.42578125" customWidth="1"/>
    <col min="7673" max="7673" width="30.140625" customWidth="1"/>
    <col min="7674" max="7675" width="16.28515625" customWidth="1"/>
    <col min="7676" max="7676" width="30.140625" customWidth="1"/>
    <col min="7677" max="7677" width="32.85546875" customWidth="1"/>
    <col min="7678" max="7678" width="27.28515625" customWidth="1"/>
    <col min="7679" max="7679" width="16.85546875" customWidth="1"/>
    <col min="7680" max="7680" width="22.42578125" customWidth="1"/>
    <col min="7681" max="7681" width="21.42578125" customWidth="1"/>
    <col min="7682" max="7682" width="27.42578125" customWidth="1"/>
    <col min="7683" max="7683" width="0" hidden="1" customWidth="1"/>
    <col min="7684" max="7684" width="2.5703125" customWidth="1"/>
    <col min="7925" max="7925" width="37.85546875" customWidth="1"/>
    <col min="7926" max="7926" width="49" customWidth="1"/>
    <col min="7927" max="7928" width="13.42578125" customWidth="1"/>
    <col min="7929" max="7929" width="30.140625" customWidth="1"/>
    <col min="7930" max="7931" width="16.28515625" customWidth="1"/>
    <col min="7932" max="7932" width="30.140625" customWidth="1"/>
    <col min="7933" max="7933" width="32.85546875" customWidth="1"/>
    <col min="7934" max="7934" width="27.28515625" customWidth="1"/>
    <col min="7935" max="7935" width="16.85546875" customWidth="1"/>
    <col min="7936" max="7936" width="22.42578125" customWidth="1"/>
    <col min="7937" max="7937" width="21.42578125" customWidth="1"/>
    <col min="7938" max="7938" width="27.42578125" customWidth="1"/>
    <col min="7939" max="7939" width="0" hidden="1" customWidth="1"/>
    <col min="7940" max="7940" width="2.5703125" customWidth="1"/>
    <col min="8181" max="8181" width="37.85546875" customWidth="1"/>
    <col min="8182" max="8182" width="49" customWidth="1"/>
    <col min="8183" max="8184" width="13.42578125" customWidth="1"/>
    <col min="8185" max="8185" width="30.140625" customWidth="1"/>
    <col min="8186" max="8187" width="16.28515625" customWidth="1"/>
    <col min="8188" max="8188" width="30.140625" customWidth="1"/>
    <col min="8189" max="8189" width="32.85546875" customWidth="1"/>
    <col min="8190" max="8190" width="27.28515625" customWidth="1"/>
    <col min="8191" max="8191" width="16.85546875" customWidth="1"/>
    <col min="8192" max="8192" width="22.42578125" customWidth="1"/>
    <col min="8193" max="8193" width="21.42578125" customWidth="1"/>
    <col min="8194" max="8194" width="27.42578125" customWidth="1"/>
    <col min="8195" max="8195" width="0" hidden="1" customWidth="1"/>
    <col min="8196" max="8196" width="2.5703125" customWidth="1"/>
    <col min="8437" max="8437" width="37.85546875" customWidth="1"/>
    <col min="8438" max="8438" width="49" customWidth="1"/>
    <col min="8439" max="8440" width="13.42578125" customWidth="1"/>
    <col min="8441" max="8441" width="30.140625" customWidth="1"/>
    <col min="8442" max="8443" width="16.28515625" customWidth="1"/>
    <col min="8444" max="8444" width="30.140625" customWidth="1"/>
    <col min="8445" max="8445" width="32.85546875" customWidth="1"/>
    <col min="8446" max="8446" width="27.28515625" customWidth="1"/>
    <col min="8447" max="8447" width="16.85546875" customWidth="1"/>
    <col min="8448" max="8448" width="22.42578125" customWidth="1"/>
    <col min="8449" max="8449" width="21.42578125" customWidth="1"/>
    <col min="8450" max="8450" width="27.42578125" customWidth="1"/>
    <col min="8451" max="8451" width="0" hidden="1" customWidth="1"/>
    <col min="8452" max="8452" width="2.5703125" customWidth="1"/>
    <col min="8693" max="8693" width="37.85546875" customWidth="1"/>
    <col min="8694" max="8694" width="49" customWidth="1"/>
    <col min="8695" max="8696" width="13.42578125" customWidth="1"/>
    <col min="8697" max="8697" width="30.140625" customWidth="1"/>
    <col min="8698" max="8699" width="16.28515625" customWidth="1"/>
    <col min="8700" max="8700" width="30.140625" customWidth="1"/>
    <col min="8701" max="8701" width="32.85546875" customWidth="1"/>
    <col min="8702" max="8702" width="27.28515625" customWidth="1"/>
    <col min="8703" max="8703" width="16.85546875" customWidth="1"/>
    <col min="8704" max="8704" width="22.42578125" customWidth="1"/>
    <col min="8705" max="8705" width="21.42578125" customWidth="1"/>
    <col min="8706" max="8706" width="27.42578125" customWidth="1"/>
    <col min="8707" max="8707" width="0" hidden="1" customWidth="1"/>
    <col min="8708" max="8708" width="2.5703125" customWidth="1"/>
    <col min="8949" max="8949" width="37.85546875" customWidth="1"/>
    <col min="8950" max="8950" width="49" customWidth="1"/>
    <col min="8951" max="8952" width="13.42578125" customWidth="1"/>
    <col min="8953" max="8953" width="30.140625" customWidth="1"/>
    <col min="8954" max="8955" width="16.28515625" customWidth="1"/>
    <col min="8956" max="8956" width="30.140625" customWidth="1"/>
    <col min="8957" max="8957" width="32.85546875" customWidth="1"/>
    <col min="8958" max="8958" width="27.28515625" customWidth="1"/>
    <col min="8959" max="8959" width="16.85546875" customWidth="1"/>
    <col min="8960" max="8960" width="22.42578125" customWidth="1"/>
    <col min="8961" max="8961" width="21.42578125" customWidth="1"/>
    <col min="8962" max="8962" width="27.42578125" customWidth="1"/>
    <col min="8963" max="8963" width="0" hidden="1" customWidth="1"/>
    <col min="8964" max="8964" width="2.5703125" customWidth="1"/>
    <col min="9205" max="9205" width="37.85546875" customWidth="1"/>
    <col min="9206" max="9206" width="49" customWidth="1"/>
    <col min="9207" max="9208" width="13.42578125" customWidth="1"/>
    <col min="9209" max="9209" width="30.140625" customWidth="1"/>
    <col min="9210" max="9211" width="16.28515625" customWidth="1"/>
    <col min="9212" max="9212" width="30.140625" customWidth="1"/>
    <col min="9213" max="9213" width="32.85546875" customWidth="1"/>
    <col min="9214" max="9214" width="27.28515625" customWidth="1"/>
    <col min="9215" max="9215" width="16.85546875" customWidth="1"/>
    <col min="9216" max="9216" width="22.42578125" customWidth="1"/>
    <col min="9217" max="9217" width="21.42578125" customWidth="1"/>
    <col min="9218" max="9218" width="27.42578125" customWidth="1"/>
    <col min="9219" max="9219" width="0" hidden="1" customWidth="1"/>
    <col min="9220" max="9220" width="2.5703125" customWidth="1"/>
    <col min="9461" max="9461" width="37.85546875" customWidth="1"/>
    <col min="9462" max="9462" width="49" customWidth="1"/>
    <col min="9463" max="9464" width="13.42578125" customWidth="1"/>
    <col min="9465" max="9465" width="30.140625" customWidth="1"/>
    <col min="9466" max="9467" width="16.28515625" customWidth="1"/>
    <col min="9468" max="9468" width="30.140625" customWidth="1"/>
    <col min="9469" max="9469" width="32.85546875" customWidth="1"/>
    <col min="9470" max="9470" width="27.28515625" customWidth="1"/>
    <col min="9471" max="9471" width="16.85546875" customWidth="1"/>
    <col min="9472" max="9472" width="22.42578125" customWidth="1"/>
    <col min="9473" max="9473" width="21.42578125" customWidth="1"/>
    <col min="9474" max="9474" width="27.42578125" customWidth="1"/>
    <col min="9475" max="9475" width="0" hidden="1" customWidth="1"/>
    <col min="9476" max="9476" width="2.5703125" customWidth="1"/>
    <col min="9717" max="9717" width="37.85546875" customWidth="1"/>
    <col min="9718" max="9718" width="49" customWidth="1"/>
    <col min="9719" max="9720" width="13.42578125" customWidth="1"/>
    <col min="9721" max="9721" width="30.140625" customWidth="1"/>
    <col min="9722" max="9723" width="16.28515625" customWidth="1"/>
    <col min="9724" max="9724" width="30.140625" customWidth="1"/>
    <col min="9725" max="9725" width="32.85546875" customWidth="1"/>
    <col min="9726" max="9726" width="27.28515625" customWidth="1"/>
    <col min="9727" max="9727" width="16.85546875" customWidth="1"/>
    <col min="9728" max="9728" width="22.42578125" customWidth="1"/>
    <col min="9729" max="9729" width="21.42578125" customWidth="1"/>
    <col min="9730" max="9730" width="27.42578125" customWidth="1"/>
    <col min="9731" max="9731" width="0" hidden="1" customWidth="1"/>
    <col min="9732" max="9732" width="2.5703125" customWidth="1"/>
    <col min="9973" max="9973" width="37.85546875" customWidth="1"/>
    <col min="9974" max="9974" width="49" customWidth="1"/>
    <col min="9975" max="9976" width="13.42578125" customWidth="1"/>
    <col min="9977" max="9977" width="30.140625" customWidth="1"/>
    <col min="9978" max="9979" width="16.28515625" customWidth="1"/>
    <col min="9980" max="9980" width="30.140625" customWidth="1"/>
    <col min="9981" max="9981" width="32.85546875" customWidth="1"/>
    <col min="9982" max="9982" width="27.28515625" customWidth="1"/>
    <col min="9983" max="9983" width="16.85546875" customWidth="1"/>
    <col min="9984" max="9984" width="22.42578125" customWidth="1"/>
    <col min="9985" max="9985" width="21.42578125" customWidth="1"/>
    <col min="9986" max="9986" width="27.42578125" customWidth="1"/>
    <col min="9987" max="9987" width="0" hidden="1" customWidth="1"/>
    <col min="9988" max="9988" width="2.5703125" customWidth="1"/>
    <col min="10229" max="10229" width="37.85546875" customWidth="1"/>
    <col min="10230" max="10230" width="49" customWidth="1"/>
    <col min="10231" max="10232" width="13.42578125" customWidth="1"/>
    <col min="10233" max="10233" width="30.140625" customWidth="1"/>
    <col min="10234" max="10235" width="16.28515625" customWidth="1"/>
    <col min="10236" max="10236" width="30.140625" customWidth="1"/>
    <col min="10237" max="10237" width="32.85546875" customWidth="1"/>
    <col min="10238" max="10238" width="27.28515625" customWidth="1"/>
    <col min="10239" max="10239" width="16.85546875" customWidth="1"/>
    <col min="10240" max="10240" width="22.42578125" customWidth="1"/>
    <col min="10241" max="10241" width="21.42578125" customWidth="1"/>
    <col min="10242" max="10242" width="27.42578125" customWidth="1"/>
    <col min="10243" max="10243" width="0" hidden="1" customWidth="1"/>
    <col min="10244" max="10244" width="2.5703125" customWidth="1"/>
    <col min="10485" max="10485" width="37.85546875" customWidth="1"/>
    <col min="10486" max="10486" width="49" customWidth="1"/>
    <col min="10487" max="10488" width="13.42578125" customWidth="1"/>
    <col min="10489" max="10489" width="30.140625" customWidth="1"/>
    <col min="10490" max="10491" width="16.28515625" customWidth="1"/>
    <col min="10492" max="10492" width="30.140625" customWidth="1"/>
    <col min="10493" max="10493" width="32.85546875" customWidth="1"/>
    <col min="10494" max="10494" width="27.28515625" customWidth="1"/>
    <col min="10495" max="10495" width="16.85546875" customWidth="1"/>
    <col min="10496" max="10496" width="22.42578125" customWidth="1"/>
    <col min="10497" max="10497" width="21.42578125" customWidth="1"/>
    <col min="10498" max="10498" width="27.42578125" customWidth="1"/>
    <col min="10499" max="10499" width="0" hidden="1" customWidth="1"/>
    <col min="10500" max="10500" width="2.5703125" customWidth="1"/>
    <col min="10741" max="10741" width="37.85546875" customWidth="1"/>
    <col min="10742" max="10742" width="49" customWidth="1"/>
    <col min="10743" max="10744" width="13.42578125" customWidth="1"/>
    <col min="10745" max="10745" width="30.140625" customWidth="1"/>
    <col min="10746" max="10747" width="16.28515625" customWidth="1"/>
    <col min="10748" max="10748" width="30.140625" customWidth="1"/>
    <col min="10749" max="10749" width="32.85546875" customWidth="1"/>
    <col min="10750" max="10750" width="27.28515625" customWidth="1"/>
    <col min="10751" max="10751" width="16.85546875" customWidth="1"/>
    <col min="10752" max="10752" width="22.42578125" customWidth="1"/>
    <col min="10753" max="10753" width="21.42578125" customWidth="1"/>
    <col min="10754" max="10754" width="27.42578125" customWidth="1"/>
    <col min="10755" max="10755" width="0" hidden="1" customWidth="1"/>
    <col min="10756" max="10756" width="2.5703125" customWidth="1"/>
    <col min="10997" max="10997" width="37.85546875" customWidth="1"/>
    <col min="10998" max="10998" width="49" customWidth="1"/>
    <col min="10999" max="11000" width="13.42578125" customWidth="1"/>
    <col min="11001" max="11001" width="30.140625" customWidth="1"/>
    <col min="11002" max="11003" width="16.28515625" customWidth="1"/>
    <col min="11004" max="11004" width="30.140625" customWidth="1"/>
    <col min="11005" max="11005" width="32.85546875" customWidth="1"/>
    <col min="11006" max="11006" width="27.28515625" customWidth="1"/>
    <col min="11007" max="11007" width="16.85546875" customWidth="1"/>
    <col min="11008" max="11008" width="22.42578125" customWidth="1"/>
    <col min="11009" max="11009" width="21.42578125" customWidth="1"/>
    <col min="11010" max="11010" width="27.42578125" customWidth="1"/>
    <col min="11011" max="11011" width="0" hidden="1" customWidth="1"/>
    <col min="11012" max="11012" width="2.5703125" customWidth="1"/>
    <col min="11253" max="11253" width="37.85546875" customWidth="1"/>
    <col min="11254" max="11254" width="49" customWidth="1"/>
    <col min="11255" max="11256" width="13.42578125" customWidth="1"/>
    <col min="11257" max="11257" width="30.140625" customWidth="1"/>
    <col min="11258" max="11259" width="16.28515625" customWidth="1"/>
    <col min="11260" max="11260" width="30.140625" customWidth="1"/>
    <col min="11261" max="11261" width="32.85546875" customWidth="1"/>
    <col min="11262" max="11262" width="27.28515625" customWidth="1"/>
    <col min="11263" max="11263" width="16.85546875" customWidth="1"/>
    <col min="11264" max="11264" width="22.42578125" customWidth="1"/>
    <col min="11265" max="11265" width="21.42578125" customWidth="1"/>
    <col min="11266" max="11266" width="27.42578125" customWidth="1"/>
    <col min="11267" max="11267" width="0" hidden="1" customWidth="1"/>
    <col min="11268" max="11268" width="2.5703125" customWidth="1"/>
    <col min="11509" max="11509" width="37.85546875" customWidth="1"/>
    <col min="11510" max="11510" width="49" customWidth="1"/>
    <col min="11511" max="11512" width="13.42578125" customWidth="1"/>
    <col min="11513" max="11513" width="30.140625" customWidth="1"/>
    <col min="11514" max="11515" width="16.28515625" customWidth="1"/>
    <col min="11516" max="11516" width="30.140625" customWidth="1"/>
    <col min="11517" max="11517" width="32.85546875" customWidth="1"/>
    <col min="11518" max="11518" width="27.28515625" customWidth="1"/>
    <col min="11519" max="11519" width="16.85546875" customWidth="1"/>
    <col min="11520" max="11520" width="22.42578125" customWidth="1"/>
    <col min="11521" max="11521" width="21.42578125" customWidth="1"/>
    <col min="11522" max="11522" width="27.42578125" customWidth="1"/>
    <col min="11523" max="11523" width="0" hidden="1" customWidth="1"/>
    <col min="11524" max="11524" width="2.5703125" customWidth="1"/>
    <col min="11765" max="11765" width="37.85546875" customWidth="1"/>
    <col min="11766" max="11766" width="49" customWidth="1"/>
    <col min="11767" max="11768" width="13.42578125" customWidth="1"/>
    <col min="11769" max="11769" width="30.140625" customWidth="1"/>
    <col min="11770" max="11771" width="16.28515625" customWidth="1"/>
    <col min="11772" max="11772" width="30.140625" customWidth="1"/>
    <col min="11773" max="11773" width="32.85546875" customWidth="1"/>
    <col min="11774" max="11774" width="27.28515625" customWidth="1"/>
    <col min="11775" max="11775" width="16.85546875" customWidth="1"/>
    <col min="11776" max="11776" width="22.42578125" customWidth="1"/>
    <col min="11777" max="11777" width="21.42578125" customWidth="1"/>
    <col min="11778" max="11778" width="27.42578125" customWidth="1"/>
    <col min="11779" max="11779" width="0" hidden="1" customWidth="1"/>
    <col min="11780" max="11780" width="2.5703125" customWidth="1"/>
    <col min="12021" max="12021" width="37.85546875" customWidth="1"/>
    <col min="12022" max="12022" width="49" customWidth="1"/>
    <col min="12023" max="12024" width="13.42578125" customWidth="1"/>
    <col min="12025" max="12025" width="30.140625" customWidth="1"/>
    <col min="12026" max="12027" width="16.28515625" customWidth="1"/>
    <col min="12028" max="12028" width="30.140625" customWidth="1"/>
    <col min="12029" max="12029" width="32.85546875" customWidth="1"/>
    <col min="12030" max="12030" width="27.28515625" customWidth="1"/>
    <col min="12031" max="12031" width="16.85546875" customWidth="1"/>
    <col min="12032" max="12032" width="22.42578125" customWidth="1"/>
    <col min="12033" max="12033" width="21.42578125" customWidth="1"/>
    <col min="12034" max="12034" width="27.42578125" customWidth="1"/>
    <col min="12035" max="12035" width="0" hidden="1" customWidth="1"/>
    <col min="12036" max="12036" width="2.5703125" customWidth="1"/>
    <col min="12277" max="12277" width="37.85546875" customWidth="1"/>
    <col min="12278" max="12278" width="49" customWidth="1"/>
    <col min="12279" max="12280" width="13.42578125" customWidth="1"/>
    <col min="12281" max="12281" width="30.140625" customWidth="1"/>
    <col min="12282" max="12283" width="16.28515625" customWidth="1"/>
    <col min="12284" max="12284" width="30.140625" customWidth="1"/>
    <col min="12285" max="12285" width="32.85546875" customWidth="1"/>
    <col min="12286" max="12286" width="27.28515625" customWidth="1"/>
    <col min="12287" max="12287" width="16.85546875" customWidth="1"/>
    <col min="12288" max="12288" width="22.42578125" customWidth="1"/>
    <col min="12289" max="12289" width="21.42578125" customWidth="1"/>
    <col min="12290" max="12290" width="27.42578125" customWidth="1"/>
    <col min="12291" max="12291" width="0" hidden="1" customWidth="1"/>
    <col min="12292" max="12292" width="2.5703125" customWidth="1"/>
    <col min="12533" max="12533" width="37.85546875" customWidth="1"/>
    <col min="12534" max="12534" width="49" customWidth="1"/>
    <col min="12535" max="12536" width="13.42578125" customWidth="1"/>
    <col min="12537" max="12537" width="30.140625" customWidth="1"/>
    <col min="12538" max="12539" width="16.28515625" customWidth="1"/>
    <col min="12540" max="12540" width="30.140625" customWidth="1"/>
    <col min="12541" max="12541" width="32.85546875" customWidth="1"/>
    <col min="12542" max="12542" width="27.28515625" customWidth="1"/>
    <col min="12543" max="12543" width="16.85546875" customWidth="1"/>
    <col min="12544" max="12544" width="22.42578125" customWidth="1"/>
    <col min="12545" max="12545" width="21.42578125" customWidth="1"/>
    <col min="12546" max="12546" width="27.42578125" customWidth="1"/>
    <col min="12547" max="12547" width="0" hidden="1" customWidth="1"/>
    <col min="12548" max="12548" width="2.5703125" customWidth="1"/>
    <col min="12789" max="12789" width="37.85546875" customWidth="1"/>
    <col min="12790" max="12790" width="49" customWidth="1"/>
    <col min="12791" max="12792" width="13.42578125" customWidth="1"/>
    <col min="12793" max="12793" width="30.140625" customWidth="1"/>
    <col min="12794" max="12795" width="16.28515625" customWidth="1"/>
    <col min="12796" max="12796" width="30.140625" customWidth="1"/>
    <col min="12797" max="12797" width="32.85546875" customWidth="1"/>
    <col min="12798" max="12798" width="27.28515625" customWidth="1"/>
    <col min="12799" max="12799" width="16.85546875" customWidth="1"/>
    <col min="12800" max="12800" width="22.42578125" customWidth="1"/>
    <col min="12801" max="12801" width="21.42578125" customWidth="1"/>
    <col min="12802" max="12802" width="27.42578125" customWidth="1"/>
    <col min="12803" max="12803" width="0" hidden="1" customWidth="1"/>
    <col min="12804" max="12804" width="2.5703125" customWidth="1"/>
    <col min="13045" max="13045" width="37.85546875" customWidth="1"/>
    <col min="13046" max="13046" width="49" customWidth="1"/>
    <col min="13047" max="13048" width="13.42578125" customWidth="1"/>
    <col min="13049" max="13049" width="30.140625" customWidth="1"/>
    <col min="13050" max="13051" width="16.28515625" customWidth="1"/>
    <col min="13052" max="13052" width="30.140625" customWidth="1"/>
    <col min="13053" max="13053" width="32.85546875" customWidth="1"/>
    <col min="13054" max="13054" width="27.28515625" customWidth="1"/>
    <col min="13055" max="13055" width="16.85546875" customWidth="1"/>
    <col min="13056" max="13056" width="22.42578125" customWidth="1"/>
    <col min="13057" max="13057" width="21.42578125" customWidth="1"/>
    <col min="13058" max="13058" width="27.42578125" customWidth="1"/>
    <col min="13059" max="13059" width="0" hidden="1" customWidth="1"/>
    <col min="13060" max="13060" width="2.5703125" customWidth="1"/>
    <col min="13301" max="13301" width="37.85546875" customWidth="1"/>
    <col min="13302" max="13302" width="49" customWidth="1"/>
    <col min="13303" max="13304" width="13.42578125" customWidth="1"/>
    <col min="13305" max="13305" width="30.140625" customWidth="1"/>
    <col min="13306" max="13307" width="16.28515625" customWidth="1"/>
    <col min="13308" max="13308" width="30.140625" customWidth="1"/>
    <col min="13309" max="13309" width="32.85546875" customWidth="1"/>
    <col min="13310" max="13310" width="27.28515625" customWidth="1"/>
    <col min="13311" max="13311" width="16.85546875" customWidth="1"/>
    <col min="13312" max="13312" width="22.42578125" customWidth="1"/>
    <col min="13313" max="13313" width="21.42578125" customWidth="1"/>
    <col min="13314" max="13314" width="27.42578125" customWidth="1"/>
    <col min="13315" max="13315" width="0" hidden="1" customWidth="1"/>
    <col min="13316" max="13316" width="2.5703125" customWidth="1"/>
    <col min="13557" max="13557" width="37.85546875" customWidth="1"/>
    <col min="13558" max="13558" width="49" customWidth="1"/>
    <col min="13559" max="13560" width="13.42578125" customWidth="1"/>
    <col min="13561" max="13561" width="30.140625" customWidth="1"/>
    <col min="13562" max="13563" width="16.28515625" customWidth="1"/>
    <col min="13564" max="13564" width="30.140625" customWidth="1"/>
    <col min="13565" max="13565" width="32.85546875" customWidth="1"/>
    <col min="13566" max="13566" width="27.28515625" customWidth="1"/>
    <col min="13567" max="13567" width="16.85546875" customWidth="1"/>
    <col min="13568" max="13568" width="22.42578125" customWidth="1"/>
    <col min="13569" max="13569" width="21.42578125" customWidth="1"/>
    <col min="13570" max="13570" width="27.42578125" customWidth="1"/>
    <col min="13571" max="13571" width="0" hidden="1" customWidth="1"/>
    <col min="13572" max="13572" width="2.5703125" customWidth="1"/>
    <col min="13813" max="13813" width="37.85546875" customWidth="1"/>
    <col min="13814" max="13814" width="49" customWidth="1"/>
    <col min="13815" max="13816" width="13.42578125" customWidth="1"/>
    <col min="13817" max="13817" width="30.140625" customWidth="1"/>
    <col min="13818" max="13819" width="16.28515625" customWidth="1"/>
    <col min="13820" max="13820" width="30.140625" customWidth="1"/>
    <col min="13821" max="13821" width="32.85546875" customWidth="1"/>
    <col min="13822" max="13822" width="27.28515625" customWidth="1"/>
    <col min="13823" max="13823" width="16.85546875" customWidth="1"/>
    <col min="13824" max="13824" width="22.42578125" customWidth="1"/>
    <col min="13825" max="13825" width="21.42578125" customWidth="1"/>
    <col min="13826" max="13826" width="27.42578125" customWidth="1"/>
    <col min="13827" max="13827" width="0" hidden="1" customWidth="1"/>
    <col min="13828" max="13828" width="2.5703125" customWidth="1"/>
    <col min="14069" max="14069" width="37.85546875" customWidth="1"/>
    <col min="14070" max="14070" width="49" customWidth="1"/>
    <col min="14071" max="14072" width="13.42578125" customWidth="1"/>
    <col min="14073" max="14073" width="30.140625" customWidth="1"/>
    <col min="14074" max="14075" width="16.28515625" customWidth="1"/>
    <col min="14076" max="14076" width="30.140625" customWidth="1"/>
    <col min="14077" max="14077" width="32.85546875" customWidth="1"/>
    <col min="14078" max="14078" width="27.28515625" customWidth="1"/>
    <col min="14079" max="14079" width="16.85546875" customWidth="1"/>
    <col min="14080" max="14080" width="22.42578125" customWidth="1"/>
    <col min="14081" max="14081" width="21.42578125" customWidth="1"/>
    <col min="14082" max="14082" width="27.42578125" customWidth="1"/>
    <col min="14083" max="14083" width="0" hidden="1" customWidth="1"/>
    <col min="14084" max="14084" width="2.5703125" customWidth="1"/>
    <col min="14325" max="14325" width="37.85546875" customWidth="1"/>
    <col min="14326" max="14326" width="49" customWidth="1"/>
    <col min="14327" max="14328" width="13.42578125" customWidth="1"/>
    <col min="14329" max="14329" width="30.140625" customWidth="1"/>
    <col min="14330" max="14331" width="16.28515625" customWidth="1"/>
    <col min="14332" max="14332" width="30.140625" customWidth="1"/>
    <col min="14333" max="14333" width="32.85546875" customWidth="1"/>
    <col min="14334" max="14334" width="27.28515625" customWidth="1"/>
    <col min="14335" max="14335" width="16.85546875" customWidth="1"/>
    <col min="14336" max="14336" width="22.42578125" customWidth="1"/>
    <col min="14337" max="14337" width="21.42578125" customWidth="1"/>
    <col min="14338" max="14338" width="27.42578125" customWidth="1"/>
    <col min="14339" max="14339" width="0" hidden="1" customWidth="1"/>
    <col min="14340" max="14340" width="2.5703125" customWidth="1"/>
    <col min="14581" max="14581" width="37.85546875" customWidth="1"/>
    <col min="14582" max="14582" width="49" customWidth="1"/>
    <col min="14583" max="14584" width="13.42578125" customWidth="1"/>
    <col min="14585" max="14585" width="30.140625" customWidth="1"/>
    <col min="14586" max="14587" width="16.28515625" customWidth="1"/>
    <col min="14588" max="14588" width="30.140625" customWidth="1"/>
    <col min="14589" max="14589" width="32.85546875" customWidth="1"/>
    <col min="14590" max="14590" width="27.28515625" customWidth="1"/>
    <col min="14591" max="14591" width="16.85546875" customWidth="1"/>
    <col min="14592" max="14592" width="22.42578125" customWidth="1"/>
    <col min="14593" max="14593" width="21.42578125" customWidth="1"/>
    <col min="14594" max="14594" width="27.42578125" customWidth="1"/>
    <col min="14595" max="14595" width="0" hidden="1" customWidth="1"/>
    <col min="14596" max="14596" width="2.5703125" customWidth="1"/>
    <col min="14837" max="14837" width="37.85546875" customWidth="1"/>
    <col min="14838" max="14838" width="49" customWidth="1"/>
    <col min="14839" max="14840" width="13.42578125" customWidth="1"/>
    <col min="14841" max="14841" width="30.140625" customWidth="1"/>
    <col min="14842" max="14843" width="16.28515625" customWidth="1"/>
    <col min="14844" max="14844" width="30.140625" customWidth="1"/>
    <col min="14845" max="14845" width="32.85546875" customWidth="1"/>
    <col min="14846" max="14846" width="27.28515625" customWidth="1"/>
    <col min="14847" max="14847" width="16.85546875" customWidth="1"/>
    <col min="14848" max="14848" width="22.42578125" customWidth="1"/>
    <col min="14849" max="14849" width="21.42578125" customWidth="1"/>
    <col min="14850" max="14850" width="27.42578125" customWidth="1"/>
    <col min="14851" max="14851" width="0" hidden="1" customWidth="1"/>
    <col min="14852" max="14852" width="2.5703125" customWidth="1"/>
    <col min="15093" max="15093" width="37.85546875" customWidth="1"/>
    <col min="15094" max="15094" width="49" customWidth="1"/>
    <col min="15095" max="15096" width="13.42578125" customWidth="1"/>
    <col min="15097" max="15097" width="30.140625" customWidth="1"/>
    <col min="15098" max="15099" width="16.28515625" customWidth="1"/>
    <col min="15100" max="15100" width="30.140625" customWidth="1"/>
    <col min="15101" max="15101" width="32.85546875" customWidth="1"/>
    <col min="15102" max="15102" width="27.28515625" customWidth="1"/>
    <col min="15103" max="15103" width="16.85546875" customWidth="1"/>
    <col min="15104" max="15104" width="22.42578125" customWidth="1"/>
    <col min="15105" max="15105" width="21.42578125" customWidth="1"/>
    <col min="15106" max="15106" width="27.42578125" customWidth="1"/>
    <col min="15107" max="15107" width="0" hidden="1" customWidth="1"/>
    <col min="15108" max="15108" width="2.5703125" customWidth="1"/>
    <col min="15349" max="15349" width="37.85546875" customWidth="1"/>
    <col min="15350" max="15350" width="49" customWidth="1"/>
    <col min="15351" max="15352" width="13.42578125" customWidth="1"/>
    <col min="15353" max="15353" width="30.140625" customWidth="1"/>
    <col min="15354" max="15355" width="16.28515625" customWidth="1"/>
    <col min="15356" max="15356" width="30.140625" customWidth="1"/>
    <col min="15357" max="15357" width="32.85546875" customWidth="1"/>
    <col min="15358" max="15358" width="27.28515625" customWidth="1"/>
    <col min="15359" max="15359" width="16.85546875" customWidth="1"/>
    <col min="15360" max="15360" width="22.42578125" customWidth="1"/>
    <col min="15361" max="15361" width="21.42578125" customWidth="1"/>
    <col min="15362" max="15362" width="27.42578125" customWidth="1"/>
    <col min="15363" max="15363" width="0" hidden="1" customWidth="1"/>
    <col min="15364" max="15364" width="2.5703125" customWidth="1"/>
    <col min="15605" max="15605" width="37.85546875" customWidth="1"/>
    <col min="15606" max="15606" width="49" customWidth="1"/>
    <col min="15607" max="15608" width="13.42578125" customWidth="1"/>
    <col min="15609" max="15609" width="30.140625" customWidth="1"/>
    <col min="15610" max="15611" width="16.28515625" customWidth="1"/>
    <col min="15612" max="15612" width="30.140625" customWidth="1"/>
    <col min="15613" max="15613" width="32.85546875" customWidth="1"/>
    <col min="15614" max="15614" width="27.28515625" customWidth="1"/>
    <col min="15615" max="15615" width="16.85546875" customWidth="1"/>
    <col min="15616" max="15616" width="22.42578125" customWidth="1"/>
    <col min="15617" max="15617" width="21.42578125" customWidth="1"/>
    <col min="15618" max="15618" width="27.42578125" customWidth="1"/>
    <col min="15619" max="15619" width="0" hidden="1" customWidth="1"/>
    <col min="15620" max="15620" width="2.5703125" customWidth="1"/>
    <col min="15861" max="15861" width="37.85546875" customWidth="1"/>
    <col min="15862" max="15862" width="49" customWidth="1"/>
    <col min="15863" max="15864" width="13.42578125" customWidth="1"/>
    <col min="15865" max="15865" width="30.140625" customWidth="1"/>
    <col min="15866" max="15867" width="16.28515625" customWidth="1"/>
    <col min="15868" max="15868" width="30.140625" customWidth="1"/>
    <col min="15869" max="15869" width="32.85546875" customWidth="1"/>
    <col min="15870" max="15870" width="27.28515625" customWidth="1"/>
    <col min="15871" max="15871" width="16.85546875" customWidth="1"/>
    <col min="15872" max="15872" width="22.42578125" customWidth="1"/>
    <col min="15873" max="15873" width="21.42578125" customWidth="1"/>
    <col min="15874" max="15874" width="27.42578125" customWidth="1"/>
    <col min="15875" max="15875" width="0" hidden="1" customWidth="1"/>
    <col min="15876" max="15876" width="2.5703125" customWidth="1"/>
    <col min="16117" max="16117" width="37.85546875" customWidth="1"/>
    <col min="16118" max="16118" width="49" customWidth="1"/>
    <col min="16119" max="16120" width="13.42578125" customWidth="1"/>
    <col min="16121" max="16121" width="30.140625" customWidth="1"/>
    <col min="16122" max="16123" width="16.28515625" customWidth="1"/>
    <col min="16124" max="16124" width="30.140625" customWidth="1"/>
    <col min="16125" max="16125" width="32.85546875" customWidth="1"/>
    <col min="16126" max="16126" width="27.28515625" customWidth="1"/>
    <col min="16127" max="16127" width="16.85546875" customWidth="1"/>
    <col min="16128" max="16128" width="22.42578125" customWidth="1"/>
    <col min="16129" max="16129" width="21.42578125" customWidth="1"/>
    <col min="16130" max="16130" width="27.42578125" customWidth="1"/>
    <col min="16131" max="16131" width="0" hidden="1" customWidth="1"/>
    <col min="16132" max="16132" width="2.5703125" customWidth="1"/>
  </cols>
  <sheetData>
    <row r="1" spans="1:14" s="51" customFormat="1" ht="69.75" customHeight="1" x14ac:dyDescent="0.25"/>
    <row r="2" spans="1:14" ht="69" customHeight="1" x14ac:dyDescent="0.7">
      <c r="A2" s="89" t="s">
        <v>210</v>
      </c>
      <c r="B2" s="89"/>
      <c r="C2" s="1"/>
      <c r="D2" s="118" t="s">
        <v>209</v>
      </c>
      <c r="E2" s="119"/>
      <c r="F2" s="119"/>
      <c r="G2" s="1"/>
      <c r="H2" s="1"/>
      <c r="I2" s="1"/>
      <c r="J2" s="1"/>
      <c r="K2" s="1"/>
      <c r="L2" s="1"/>
      <c r="M2" s="1"/>
      <c r="N2" s="1"/>
    </row>
    <row r="3" spans="1:14" s="1" customFormat="1" ht="121.5" customHeight="1" x14ac:dyDescent="0.25">
      <c r="A3" s="88" t="s">
        <v>0</v>
      </c>
      <c r="B3" s="88" t="s">
        <v>1</v>
      </c>
      <c r="C3" s="88" t="s">
        <v>26</v>
      </c>
      <c r="D3" s="88" t="s">
        <v>2</v>
      </c>
      <c r="E3" s="88" t="s">
        <v>3</v>
      </c>
      <c r="F3" s="88" t="s">
        <v>4</v>
      </c>
      <c r="G3" s="88" t="s">
        <v>6</v>
      </c>
      <c r="H3" s="88" t="s">
        <v>7</v>
      </c>
      <c r="I3" s="88" t="s">
        <v>8</v>
      </c>
      <c r="J3" s="88" t="s">
        <v>9</v>
      </c>
      <c r="K3" s="88" t="s">
        <v>10</v>
      </c>
      <c r="L3" s="88" t="s">
        <v>11</v>
      </c>
      <c r="M3" s="88" t="s">
        <v>12</v>
      </c>
      <c r="N3" s="88" t="s">
        <v>13</v>
      </c>
    </row>
    <row r="4" spans="1:14" s="1" customFormat="1" ht="156" customHeight="1" x14ac:dyDescent="0.25">
      <c r="A4" s="75" t="s">
        <v>21</v>
      </c>
      <c r="B4" s="75" t="s">
        <v>22</v>
      </c>
      <c r="C4" s="76" t="s">
        <v>28</v>
      </c>
      <c r="D4" s="77" t="s">
        <v>14</v>
      </c>
      <c r="E4" s="77" t="s">
        <v>14</v>
      </c>
      <c r="F4" s="75" t="s">
        <v>16</v>
      </c>
      <c r="G4" s="75" t="s">
        <v>17</v>
      </c>
      <c r="H4" s="75" t="s">
        <v>23</v>
      </c>
      <c r="I4" s="77" t="s">
        <v>24</v>
      </c>
      <c r="J4" s="77" t="s">
        <v>18</v>
      </c>
      <c r="K4" s="75">
        <v>1</v>
      </c>
      <c r="L4" s="78">
        <v>91450</v>
      </c>
      <c r="M4" s="75" t="s">
        <v>88</v>
      </c>
      <c r="N4" s="79">
        <v>45231.411805555559</v>
      </c>
    </row>
    <row r="5" spans="1:14" s="62" customFormat="1" ht="156" customHeight="1" x14ac:dyDescent="0.2">
      <c r="A5" s="75" t="s">
        <v>126</v>
      </c>
      <c r="B5" s="75" t="s">
        <v>127</v>
      </c>
      <c r="C5" s="75" t="s">
        <v>31</v>
      </c>
      <c r="D5" s="75" t="s">
        <v>15</v>
      </c>
      <c r="E5" s="75" t="s">
        <v>15</v>
      </c>
      <c r="F5" s="75" t="s">
        <v>16</v>
      </c>
      <c r="G5" s="75" t="s">
        <v>17</v>
      </c>
      <c r="H5" s="75" t="s">
        <v>128</v>
      </c>
      <c r="I5" s="75" t="s">
        <v>129</v>
      </c>
      <c r="J5" s="75" t="s">
        <v>18</v>
      </c>
      <c r="K5" s="75">
        <v>1</v>
      </c>
      <c r="L5" s="80">
        <v>4361.8</v>
      </c>
      <c r="M5" s="75" t="s">
        <v>20</v>
      </c>
      <c r="N5" s="81">
        <v>45232.36811909722</v>
      </c>
    </row>
    <row r="6" spans="1:14" s="62" customFormat="1" ht="156" customHeight="1" x14ac:dyDescent="0.2">
      <c r="A6" s="75" t="s">
        <v>130</v>
      </c>
      <c r="B6" s="75" t="s">
        <v>131</v>
      </c>
      <c r="C6" s="75" t="s">
        <v>31</v>
      </c>
      <c r="D6" s="75" t="s">
        <v>132</v>
      </c>
      <c r="E6" s="75" t="s">
        <v>132</v>
      </c>
      <c r="F6" s="75" t="s">
        <v>16</v>
      </c>
      <c r="G6" s="77" t="s">
        <v>17</v>
      </c>
      <c r="H6" s="77" t="s">
        <v>133</v>
      </c>
      <c r="I6" s="77" t="s">
        <v>134</v>
      </c>
      <c r="J6" s="75" t="s">
        <v>18</v>
      </c>
      <c r="K6" s="75">
        <v>1</v>
      </c>
      <c r="L6" s="80">
        <v>24013</v>
      </c>
      <c r="M6" s="77" t="s">
        <v>135</v>
      </c>
      <c r="N6" s="79">
        <v>45232.438000150461</v>
      </c>
    </row>
    <row r="7" spans="1:14" s="62" customFormat="1" ht="156" customHeight="1" x14ac:dyDescent="0.2">
      <c r="A7" s="75" t="s">
        <v>136</v>
      </c>
      <c r="B7" s="75" t="s">
        <v>137</v>
      </c>
      <c r="C7" s="75" t="s">
        <v>31</v>
      </c>
      <c r="D7" s="75" t="s">
        <v>15</v>
      </c>
      <c r="E7" s="75" t="str">
        <f>$D$8</f>
        <v>si</v>
      </c>
      <c r="F7" s="75" t="s">
        <v>16</v>
      </c>
      <c r="G7" s="75" t="s">
        <v>17</v>
      </c>
      <c r="H7" s="75" t="s">
        <v>138</v>
      </c>
      <c r="I7" s="77" t="s">
        <v>95</v>
      </c>
      <c r="J7" s="75" t="s">
        <v>18</v>
      </c>
      <c r="K7" s="75">
        <v>1</v>
      </c>
      <c r="L7" s="80">
        <v>19391.990000000002</v>
      </c>
      <c r="M7" s="75" t="s">
        <v>20</v>
      </c>
      <c r="N7" s="81">
        <v>45232.479252048608</v>
      </c>
    </row>
    <row r="8" spans="1:14" s="62" customFormat="1" ht="156" customHeight="1" x14ac:dyDescent="0.2">
      <c r="A8" s="75" t="s">
        <v>139</v>
      </c>
      <c r="B8" s="75" t="s">
        <v>140</v>
      </c>
      <c r="C8" s="75" t="s">
        <v>31</v>
      </c>
      <c r="D8" s="75" t="s">
        <v>132</v>
      </c>
      <c r="E8" s="75" t="s">
        <v>132</v>
      </c>
      <c r="F8" s="75" t="s">
        <v>16</v>
      </c>
      <c r="G8" s="77" t="s">
        <v>17</v>
      </c>
      <c r="H8" s="77" t="s">
        <v>141</v>
      </c>
      <c r="I8" s="77" t="s">
        <v>63</v>
      </c>
      <c r="J8" s="77" t="s">
        <v>18</v>
      </c>
      <c r="K8" s="77">
        <v>1</v>
      </c>
      <c r="L8" s="80">
        <v>9750.01</v>
      </c>
      <c r="M8" s="77" t="s">
        <v>33</v>
      </c>
      <c r="N8" s="79">
        <v>45232.50302491898</v>
      </c>
    </row>
    <row r="9" spans="1:14" s="62" customFormat="1" ht="156" customHeight="1" x14ac:dyDescent="0.2">
      <c r="A9" s="75" t="s">
        <v>142</v>
      </c>
      <c r="B9" s="75" t="s">
        <v>143</v>
      </c>
      <c r="C9" s="75" t="s">
        <v>31</v>
      </c>
      <c r="D9" s="75" t="s">
        <v>15</v>
      </c>
      <c r="E9" s="75" t="s">
        <v>15</v>
      </c>
      <c r="F9" s="75" t="s">
        <v>16</v>
      </c>
      <c r="G9" s="75" t="s">
        <v>17</v>
      </c>
      <c r="H9" s="75" t="s">
        <v>144</v>
      </c>
      <c r="I9" s="75" t="s">
        <v>145</v>
      </c>
      <c r="J9" s="77" t="s">
        <v>18</v>
      </c>
      <c r="K9" s="75">
        <v>1</v>
      </c>
      <c r="L9" s="80">
        <v>16075.41</v>
      </c>
      <c r="M9" s="75" t="s">
        <v>20</v>
      </c>
      <c r="N9" s="81">
        <v>45233.501874224537</v>
      </c>
    </row>
    <row r="10" spans="1:14" s="51" customFormat="1" ht="156" customHeight="1" x14ac:dyDescent="0.25">
      <c r="A10" s="75" t="s">
        <v>152</v>
      </c>
      <c r="B10" s="75" t="s">
        <v>153</v>
      </c>
      <c r="C10" s="76" t="s">
        <v>28</v>
      </c>
      <c r="D10" s="75" t="s">
        <v>132</v>
      </c>
      <c r="E10" s="75" t="s">
        <v>15</v>
      </c>
      <c r="F10" s="75" t="s">
        <v>16</v>
      </c>
      <c r="G10" s="75" t="s">
        <v>17</v>
      </c>
      <c r="H10" s="77" t="s">
        <v>151</v>
      </c>
      <c r="I10" s="75" t="s">
        <v>154</v>
      </c>
      <c r="J10" s="77" t="s">
        <v>18</v>
      </c>
      <c r="K10" s="77">
        <v>1</v>
      </c>
      <c r="L10" s="80">
        <v>75411.86</v>
      </c>
      <c r="M10" s="77" t="s">
        <v>25</v>
      </c>
      <c r="N10" s="81">
        <v>45237.368750000001</v>
      </c>
    </row>
    <row r="11" spans="1:14" s="51" customFormat="1" ht="156" customHeight="1" x14ac:dyDescent="0.25">
      <c r="A11" s="75" t="s">
        <v>155</v>
      </c>
      <c r="B11" s="75" t="s">
        <v>156</v>
      </c>
      <c r="C11" s="75" t="s">
        <v>31</v>
      </c>
      <c r="D11" s="75" t="s">
        <v>132</v>
      </c>
      <c r="E11" s="75" t="s">
        <v>15</v>
      </c>
      <c r="F11" s="75" t="s">
        <v>16</v>
      </c>
      <c r="G11" s="75" t="s">
        <v>17</v>
      </c>
      <c r="H11" s="77" t="s">
        <v>157</v>
      </c>
      <c r="I11" s="75" t="s">
        <v>156</v>
      </c>
      <c r="J11" s="77" t="s">
        <v>18</v>
      </c>
      <c r="K11" s="77">
        <v>1</v>
      </c>
      <c r="L11" s="80">
        <v>6766.46</v>
      </c>
      <c r="M11" s="77" t="s">
        <v>25</v>
      </c>
      <c r="N11" s="81">
        <v>45233.507638888892</v>
      </c>
    </row>
    <row r="12" spans="1:14" s="51" customFormat="1" ht="156" customHeight="1" x14ac:dyDescent="0.25">
      <c r="A12" s="75" t="s">
        <v>158</v>
      </c>
      <c r="B12" s="75" t="s">
        <v>159</v>
      </c>
      <c r="C12" s="75" t="s">
        <v>31</v>
      </c>
      <c r="D12" s="75" t="s">
        <v>132</v>
      </c>
      <c r="E12" s="75" t="s">
        <v>132</v>
      </c>
      <c r="F12" s="75" t="s">
        <v>16</v>
      </c>
      <c r="G12" s="75" t="s">
        <v>17</v>
      </c>
      <c r="H12" s="77" t="s">
        <v>160</v>
      </c>
      <c r="I12" s="75" t="s">
        <v>180</v>
      </c>
      <c r="J12" s="77" t="s">
        <v>18</v>
      </c>
      <c r="K12" s="77">
        <v>2</v>
      </c>
      <c r="L12" s="80">
        <f>45323+44060.02</f>
        <v>89383.01999999999</v>
      </c>
      <c r="M12" s="77" t="s">
        <v>179</v>
      </c>
      <c r="N12" s="79">
        <v>45232.50302491898</v>
      </c>
    </row>
    <row r="13" spans="1:14" s="51" customFormat="1" ht="156" customHeight="1" x14ac:dyDescent="0.25">
      <c r="A13" s="75" t="s">
        <v>161</v>
      </c>
      <c r="B13" s="75" t="s">
        <v>162</v>
      </c>
      <c r="C13" s="75" t="s">
        <v>31</v>
      </c>
      <c r="D13" s="75" t="s">
        <v>15</v>
      </c>
      <c r="E13" s="75" t="s">
        <v>15</v>
      </c>
      <c r="F13" s="75" t="s">
        <v>16</v>
      </c>
      <c r="G13" s="75" t="s">
        <v>17</v>
      </c>
      <c r="H13" s="77" t="s">
        <v>163</v>
      </c>
      <c r="I13" s="75" t="s">
        <v>182</v>
      </c>
      <c r="J13" s="77" t="s">
        <v>18</v>
      </c>
      <c r="K13" s="77">
        <v>2</v>
      </c>
      <c r="L13" s="80">
        <f>19116+30090</f>
        <v>49206</v>
      </c>
      <c r="M13" s="77" t="s">
        <v>181</v>
      </c>
      <c r="N13" s="79">
        <v>45232.50302491898</v>
      </c>
    </row>
    <row r="14" spans="1:14" s="51" customFormat="1" ht="156" customHeight="1" x14ac:dyDescent="0.25">
      <c r="A14" s="75" t="s">
        <v>164</v>
      </c>
      <c r="B14" s="75" t="s">
        <v>165</v>
      </c>
      <c r="C14" s="75" t="s">
        <v>31</v>
      </c>
      <c r="D14" s="75" t="s">
        <v>132</v>
      </c>
      <c r="E14" s="75" t="s">
        <v>132</v>
      </c>
      <c r="F14" s="75" t="s">
        <v>16</v>
      </c>
      <c r="G14" s="75" t="s">
        <v>17</v>
      </c>
      <c r="H14" s="77" t="s">
        <v>166</v>
      </c>
      <c r="I14" s="75" t="s">
        <v>167</v>
      </c>
      <c r="J14" s="77" t="s">
        <v>18</v>
      </c>
      <c r="K14" s="77">
        <v>1</v>
      </c>
      <c r="L14" s="80">
        <v>8850</v>
      </c>
      <c r="M14" s="77" t="s">
        <v>33</v>
      </c>
      <c r="N14" s="79">
        <v>45232.50302491898</v>
      </c>
    </row>
    <row r="15" spans="1:14" s="51" customFormat="1" ht="156" customHeight="1" x14ac:dyDescent="0.25">
      <c r="A15" s="75" t="s">
        <v>168</v>
      </c>
      <c r="B15" s="75" t="s">
        <v>169</v>
      </c>
      <c r="C15" s="75" t="s">
        <v>31</v>
      </c>
      <c r="D15" s="75" t="s">
        <v>132</v>
      </c>
      <c r="E15" s="75" t="s">
        <v>15</v>
      </c>
      <c r="F15" s="75" t="s">
        <v>16</v>
      </c>
      <c r="G15" s="75" t="s">
        <v>17</v>
      </c>
      <c r="H15" s="75" t="s">
        <v>170</v>
      </c>
      <c r="I15" s="75" t="s">
        <v>183</v>
      </c>
      <c r="J15" s="77" t="s">
        <v>18</v>
      </c>
      <c r="K15" s="77">
        <v>2</v>
      </c>
      <c r="L15" s="80">
        <f>40935.08+82121.74</f>
        <v>123056.82</v>
      </c>
      <c r="M15" s="77" t="s">
        <v>184</v>
      </c>
      <c r="N15" s="79">
        <v>45232.598611111112</v>
      </c>
    </row>
    <row r="16" spans="1:14" s="51" customFormat="1" ht="156" customHeight="1" x14ac:dyDescent="0.25">
      <c r="A16" s="75" t="s">
        <v>171</v>
      </c>
      <c r="B16" s="75" t="s">
        <v>172</v>
      </c>
      <c r="C16" s="75" t="s">
        <v>31</v>
      </c>
      <c r="D16" s="75" t="s">
        <v>132</v>
      </c>
      <c r="E16" s="75" t="s">
        <v>132</v>
      </c>
      <c r="F16" s="75" t="s">
        <v>16</v>
      </c>
      <c r="G16" s="75" t="s">
        <v>17</v>
      </c>
      <c r="H16" s="75" t="s">
        <v>163</v>
      </c>
      <c r="I16" s="75" t="s">
        <v>32</v>
      </c>
      <c r="J16" s="77" t="s">
        <v>18</v>
      </c>
      <c r="K16" s="77">
        <v>1</v>
      </c>
      <c r="L16" s="80">
        <v>141788.78</v>
      </c>
      <c r="M16" s="77" t="s">
        <v>33</v>
      </c>
      <c r="N16" s="79">
        <v>45232.598611111112</v>
      </c>
    </row>
    <row r="17" spans="1:108" s="51" customFormat="1" ht="156" customHeight="1" x14ac:dyDescent="0.25">
      <c r="A17" s="75" t="s">
        <v>173</v>
      </c>
      <c r="B17" s="75" t="s">
        <v>174</v>
      </c>
      <c r="C17" s="75" t="s">
        <v>31</v>
      </c>
      <c r="D17" s="75" t="s">
        <v>15</v>
      </c>
      <c r="E17" s="75" t="s">
        <v>15</v>
      </c>
      <c r="F17" s="75" t="s">
        <v>16</v>
      </c>
      <c r="G17" s="75" t="s">
        <v>17</v>
      </c>
      <c r="H17" s="75" t="s">
        <v>175</v>
      </c>
      <c r="I17" s="75" t="s">
        <v>50</v>
      </c>
      <c r="J17" s="77" t="s">
        <v>18</v>
      </c>
      <c r="K17" s="77">
        <v>1</v>
      </c>
      <c r="L17" s="80">
        <v>60000</v>
      </c>
      <c r="M17" s="77" t="s">
        <v>20</v>
      </c>
      <c r="N17" s="79">
        <v>45232.598611111112</v>
      </c>
    </row>
    <row r="18" spans="1:108" s="1" customFormat="1" ht="156" customHeight="1" x14ac:dyDescent="0.25">
      <c r="A18" s="75" t="s">
        <v>29</v>
      </c>
      <c r="B18" s="75" t="s">
        <v>30</v>
      </c>
      <c r="C18" s="75" t="s">
        <v>31</v>
      </c>
      <c r="D18" s="77" t="s">
        <v>14</v>
      </c>
      <c r="E18" s="77" t="s">
        <v>14</v>
      </c>
      <c r="F18" s="75" t="s">
        <v>16</v>
      </c>
      <c r="G18" s="75" t="s">
        <v>17</v>
      </c>
      <c r="H18" s="75" t="s">
        <v>23</v>
      </c>
      <c r="I18" s="75" t="s">
        <v>32</v>
      </c>
      <c r="J18" s="75" t="s">
        <v>18</v>
      </c>
      <c r="K18" s="75">
        <v>1</v>
      </c>
      <c r="L18" s="80">
        <v>82423</v>
      </c>
      <c r="M18" s="75" t="s">
        <v>33</v>
      </c>
      <c r="N18" s="81">
        <v>45239.460508298609</v>
      </c>
    </row>
    <row r="19" spans="1:108" s="1" customFormat="1" ht="156" customHeight="1" x14ac:dyDescent="0.25">
      <c r="A19" s="75" t="s">
        <v>34</v>
      </c>
      <c r="B19" s="75" t="s">
        <v>35</v>
      </c>
      <c r="C19" s="82" t="s">
        <v>36</v>
      </c>
      <c r="D19" s="77" t="s">
        <v>14</v>
      </c>
      <c r="E19" s="77" t="s">
        <v>14</v>
      </c>
      <c r="F19" s="75" t="s">
        <v>16</v>
      </c>
      <c r="G19" s="77" t="s">
        <v>17</v>
      </c>
      <c r="H19" s="77" t="s">
        <v>23</v>
      </c>
      <c r="I19" s="75" t="s">
        <v>37</v>
      </c>
      <c r="J19" s="77" t="s">
        <v>18</v>
      </c>
      <c r="K19" s="77">
        <v>1</v>
      </c>
      <c r="L19" s="80">
        <v>169778.4</v>
      </c>
      <c r="M19" s="75" t="s">
        <v>33</v>
      </c>
      <c r="N19" s="79">
        <v>45239.46051921296</v>
      </c>
    </row>
    <row r="20" spans="1:108" s="1" customFormat="1" ht="156" customHeight="1" x14ac:dyDescent="0.25">
      <c r="A20" s="75" t="s">
        <v>38</v>
      </c>
      <c r="B20" s="75" t="s">
        <v>39</v>
      </c>
      <c r="C20" s="75" t="s">
        <v>31</v>
      </c>
      <c r="D20" s="77" t="s">
        <v>14</v>
      </c>
      <c r="E20" s="77" t="s">
        <v>14</v>
      </c>
      <c r="F20" s="75" t="s">
        <v>16</v>
      </c>
      <c r="G20" s="75" t="s">
        <v>17</v>
      </c>
      <c r="H20" s="75" t="s">
        <v>40</v>
      </c>
      <c r="I20" s="75" t="s">
        <v>41</v>
      </c>
      <c r="J20" s="77" t="s">
        <v>42</v>
      </c>
      <c r="K20" s="75">
        <v>1</v>
      </c>
      <c r="L20" s="80">
        <v>11052.35</v>
      </c>
      <c r="M20" s="75" t="s">
        <v>33</v>
      </c>
      <c r="N20" s="79">
        <v>45243.445138888892</v>
      </c>
    </row>
    <row r="21" spans="1:108" s="1" customFormat="1" ht="156" customHeight="1" x14ac:dyDescent="0.25">
      <c r="A21" s="75" t="s">
        <v>43</v>
      </c>
      <c r="B21" s="75" t="s">
        <v>44</v>
      </c>
      <c r="C21" s="75" t="s">
        <v>31</v>
      </c>
      <c r="D21" s="77" t="s">
        <v>14</v>
      </c>
      <c r="E21" s="75" t="s">
        <v>15</v>
      </c>
      <c r="F21" s="75" t="s">
        <v>16</v>
      </c>
      <c r="G21" s="75" t="s">
        <v>17</v>
      </c>
      <c r="H21" s="75" t="s">
        <v>45</v>
      </c>
      <c r="I21" s="75" t="s">
        <v>46</v>
      </c>
      <c r="J21" s="77" t="s">
        <v>18</v>
      </c>
      <c r="K21" s="75">
        <v>1</v>
      </c>
      <c r="L21" s="78">
        <v>10083.1</v>
      </c>
      <c r="M21" s="75" t="s">
        <v>47</v>
      </c>
      <c r="N21" s="81">
        <v>45243.351388888892</v>
      </c>
    </row>
    <row r="22" spans="1:108" s="1" customFormat="1" ht="180" customHeight="1" x14ac:dyDescent="0.25">
      <c r="A22" s="75" t="s">
        <v>48</v>
      </c>
      <c r="B22" s="75" t="s">
        <v>49</v>
      </c>
      <c r="C22" s="77" t="s">
        <v>31</v>
      </c>
      <c r="D22" s="77" t="s">
        <v>15</v>
      </c>
      <c r="E22" s="77" t="s">
        <v>15</v>
      </c>
      <c r="F22" s="75" t="s">
        <v>16</v>
      </c>
      <c r="G22" s="77" t="s">
        <v>17</v>
      </c>
      <c r="H22" s="77" t="s">
        <v>19</v>
      </c>
      <c r="I22" s="75" t="s">
        <v>50</v>
      </c>
      <c r="J22" s="77" t="s">
        <v>42</v>
      </c>
      <c r="K22" s="77">
        <v>1</v>
      </c>
      <c r="L22" s="78">
        <v>71022</v>
      </c>
      <c r="M22" s="77" t="s">
        <v>20</v>
      </c>
      <c r="N22" s="81">
        <v>45240.467361111114</v>
      </c>
    </row>
    <row r="23" spans="1:108" s="1" customFormat="1" ht="156" customHeight="1" x14ac:dyDescent="0.25">
      <c r="A23" s="75" t="s">
        <v>51</v>
      </c>
      <c r="B23" s="75" t="s">
        <v>52</v>
      </c>
      <c r="C23" s="77" t="s">
        <v>31</v>
      </c>
      <c r="D23" s="77" t="s">
        <v>14</v>
      </c>
      <c r="E23" s="77" t="s">
        <v>14</v>
      </c>
      <c r="F23" s="75" t="s">
        <v>16</v>
      </c>
      <c r="G23" s="77" t="s">
        <v>17</v>
      </c>
      <c r="H23" s="77" t="s">
        <v>23</v>
      </c>
      <c r="I23" s="75" t="s">
        <v>53</v>
      </c>
      <c r="J23" s="77" t="s">
        <v>42</v>
      </c>
      <c r="K23" s="77">
        <v>1</v>
      </c>
      <c r="L23" s="78">
        <v>20397.48</v>
      </c>
      <c r="M23" s="75" t="s">
        <v>33</v>
      </c>
      <c r="N23" s="81">
        <v>45240.473611111112</v>
      </c>
    </row>
    <row r="24" spans="1:108" s="1" customFormat="1" ht="156" customHeight="1" x14ac:dyDescent="0.25">
      <c r="A24" s="75" t="s">
        <v>54</v>
      </c>
      <c r="B24" s="75" t="s">
        <v>55</v>
      </c>
      <c r="C24" s="75" t="s">
        <v>31</v>
      </c>
      <c r="D24" s="77" t="s">
        <v>14</v>
      </c>
      <c r="E24" s="77" t="s">
        <v>14</v>
      </c>
      <c r="F24" s="75" t="s">
        <v>16</v>
      </c>
      <c r="G24" s="75" t="s">
        <v>17</v>
      </c>
      <c r="H24" s="75" t="s">
        <v>56</v>
      </c>
      <c r="I24" s="75" t="s">
        <v>53</v>
      </c>
      <c r="J24" s="75" t="s">
        <v>18</v>
      </c>
      <c r="K24" s="75">
        <v>1</v>
      </c>
      <c r="L24" s="78">
        <v>9899.98</v>
      </c>
      <c r="M24" s="75" t="s">
        <v>33</v>
      </c>
      <c r="N24" s="81">
        <v>45240.502703819446</v>
      </c>
    </row>
    <row r="25" spans="1:108" s="1" customFormat="1" ht="156" customHeight="1" x14ac:dyDescent="0.25">
      <c r="A25" s="75" t="s">
        <v>64</v>
      </c>
      <c r="B25" s="75" t="s">
        <v>65</v>
      </c>
      <c r="C25" s="75" t="s">
        <v>31</v>
      </c>
      <c r="D25" s="77" t="s">
        <v>14</v>
      </c>
      <c r="E25" s="77" t="s">
        <v>15</v>
      </c>
      <c r="F25" s="75" t="s">
        <v>16</v>
      </c>
      <c r="G25" s="78" t="s">
        <v>17</v>
      </c>
      <c r="H25" s="75" t="s">
        <v>66</v>
      </c>
      <c r="I25" s="75" t="s">
        <v>67</v>
      </c>
      <c r="J25" s="77" t="s">
        <v>42</v>
      </c>
      <c r="K25" s="75">
        <v>1</v>
      </c>
      <c r="L25" s="80">
        <v>172929</v>
      </c>
      <c r="M25" s="75" t="s">
        <v>61</v>
      </c>
      <c r="N25" s="81">
        <v>45240.460416666669</v>
      </c>
    </row>
    <row r="26" spans="1:108" s="1" customFormat="1" ht="156" customHeight="1" x14ac:dyDescent="0.25">
      <c r="A26" s="75" t="s">
        <v>68</v>
      </c>
      <c r="B26" s="75" t="s">
        <v>69</v>
      </c>
      <c r="C26" s="75" t="s">
        <v>31</v>
      </c>
      <c r="D26" s="77" t="s">
        <v>14</v>
      </c>
      <c r="E26" s="77" t="s">
        <v>15</v>
      </c>
      <c r="F26" s="75" t="s">
        <v>16</v>
      </c>
      <c r="G26" s="78" t="s">
        <v>17</v>
      </c>
      <c r="H26" s="75" t="s">
        <v>70</v>
      </c>
      <c r="I26" s="75" t="s">
        <v>125</v>
      </c>
      <c r="J26" s="77" t="s">
        <v>42</v>
      </c>
      <c r="K26" s="75">
        <v>2</v>
      </c>
      <c r="L26" s="80">
        <f>12520.15+73927</f>
        <v>86447.15</v>
      </c>
      <c r="M26" s="75" t="s">
        <v>61</v>
      </c>
      <c r="N26" s="81">
        <v>45239.34375</v>
      </c>
    </row>
    <row r="27" spans="1:108" s="1" customFormat="1" ht="156" customHeight="1" x14ac:dyDescent="0.25">
      <c r="A27" s="75" t="s">
        <v>71</v>
      </c>
      <c r="B27" s="75" t="s">
        <v>72</v>
      </c>
      <c r="C27" s="75" t="s">
        <v>31</v>
      </c>
      <c r="D27" s="77" t="s">
        <v>14</v>
      </c>
      <c r="E27" s="77" t="s">
        <v>15</v>
      </c>
      <c r="F27" s="75" t="s">
        <v>16</v>
      </c>
      <c r="G27" s="78" t="s">
        <v>17</v>
      </c>
      <c r="H27" s="75" t="s">
        <v>73</v>
      </c>
      <c r="I27" s="75" t="s">
        <v>74</v>
      </c>
      <c r="J27" s="77" t="s">
        <v>42</v>
      </c>
      <c r="K27" s="75">
        <v>1</v>
      </c>
      <c r="L27" s="80">
        <v>14674.48</v>
      </c>
      <c r="M27" s="75" t="s">
        <v>61</v>
      </c>
      <c r="N27" s="81">
        <v>45239.665277777778</v>
      </c>
    </row>
    <row r="28" spans="1:108" s="51" customFormat="1" ht="156" customHeight="1" x14ac:dyDescent="0.25">
      <c r="A28" s="75" t="s">
        <v>80</v>
      </c>
      <c r="B28" s="75" t="s">
        <v>81</v>
      </c>
      <c r="C28" s="75" t="s">
        <v>27</v>
      </c>
      <c r="D28" s="75" t="s">
        <v>82</v>
      </c>
      <c r="E28" s="75" t="s">
        <v>82</v>
      </c>
      <c r="F28" s="75" t="s">
        <v>16</v>
      </c>
      <c r="G28" s="75" t="s">
        <v>17</v>
      </c>
      <c r="H28" s="75" t="s">
        <v>83</v>
      </c>
      <c r="I28" s="75" t="s">
        <v>84</v>
      </c>
      <c r="J28" s="75" t="s">
        <v>42</v>
      </c>
      <c r="K28" s="75">
        <v>2</v>
      </c>
      <c r="L28" s="80">
        <v>78353.240000000005</v>
      </c>
      <c r="M28" s="75" t="s">
        <v>85</v>
      </c>
      <c r="N28" s="81">
        <v>45246.625</v>
      </c>
    </row>
    <row r="29" spans="1:108" s="63" customFormat="1" ht="177" customHeight="1" x14ac:dyDescent="0.25">
      <c r="A29" s="75" t="s">
        <v>89</v>
      </c>
      <c r="B29" s="75" t="s">
        <v>90</v>
      </c>
      <c r="C29" s="75" t="s">
        <v>27</v>
      </c>
      <c r="D29" s="75" t="s">
        <v>15</v>
      </c>
      <c r="E29" s="75" t="s">
        <v>15</v>
      </c>
      <c r="F29" s="75" t="s">
        <v>16</v>
      </c>
      <c r="G29" s="75" t="s">
        <v>17</v>
      </c>
      <c r="H29" s="75" t="s">
        <v>19</v>
      </c>
      <c r="I29" s="75" t="s">
        <v>91</v>
      </c>
      <c r="J29" s="75" t="s">
        <v>18</v>
      </c>
      <c r="K29" s="75">
        <v>1</v>
      </c>
      <c r="L29" s="80">
        <v>104430</v>
      </c>
      <c r="M29" s="75" t="s">
        <v>20</v>
      </c>
      <c r="N29" s="81">
        <v>45246.364638738421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</row>
    <row r="30" spans="1:108" s="1" customFormat="1" ht="156" customHeight="1" x14ac:dyDescent="0.25">
      <c r="A30" s="75" t="s">
        <v>92</v>
      </c>
      <c r="B30" s="75" t="s">
        <v>93</v>
      </c>
      <c r="C30" s="75" t="s">
        <v>27</v>
      </c>
      <c r="D30" s="75" t="s">
        <v>82</v>
      </c>
      <c r="E30" s="77" t="s">
        <v>15</v>
      </c>
      <c r="F30" s="75" t="s">
        <v>16</v>
      </c>
      <c r="G30" s="77" t="s">
        <v>17</v>
      </c>
      <c r="H30" s="77" t="s">
        <v>94</v>
      </c>
      <c r="I30" s="77" t="s">
        <v>95</v>
      </c>
      <c r="J30" s="75" t="s">
        <v>18</v>
      </c>
      <c r="K30" s="77">
        <v>1</v>
      </c>
      <c r="L30" s="80">
        <v>3946.85</v>
      </c>
      <c r="M30" s="77" t="s">
        <v>96</v>
      </c>
      <c r="N30" s="81">
        <v>45247.442361111112</v>
      </c>
    </row>
    <row r="31" spans="1:108" s="1" customFormat="1" ht="156" customHeight="1" x14ac:dyDescent="0.25">
      <c r="A31" s="75" t="s">
        <v>97</v>
      </c>
      <c r="B31" s="75" t="s">
        <v>98</v>
      </c>
      <c r="C31" s="75" t="s">
        <v>27</v>
      </c>
      <c r="D31" s="75" t="s">
        <v>82</v>
      </c>
      <c r="E31" s="75" t="s">
        <v>82</v>
      </c>
      <c r="F31" s="75" t="s">
        <v>16</v>
      </c>
      <c r="G31" s="77" t="s">
        <v>17</v>
      </c>
      <c r="H31" s="77" t="s">
        <v>23</v>
      </c>
      <c r="I31" s="77" t="s">
        <v>32</v>
      </c>
      <c r="J31" s="75" t="s">
        <v>42</v>
      </c>
      <c r="K31" s="77">
        <v>1</v>
      </c>
      <c r="L31" s="80">
        <v>67732</v>
      </c>
      <c r="M31" s="75" t="s">
        <v>85</v>
      </c>
      <c r="N31" s="81">
        <v>45251.373611111114</v>
      </c>
    </row>
    <row r="32" spans="1:108" s="1" customFormat="1" ht="156" customHeight="1" x14ac:dyDescent="0.25">
      <c r="A32" s="75" t="s">
        <v>99</v>
      </c>
      <c r="B32" s="75" t="s">
        <v>100</v>
      </c>
      <c r="C32" s="75" t="s">
        <v>27</v>
      </c>
      <c r="D32" s="75" t="s">
        <v>15</v>
      </c>
      <c r="E32" s="75" t="s">
        <v>15</v>
      </c>
      <c r="F32" s="75" t="s">
        <v>16</v>
      </c>
      <c r="G32" s="75" t="s">
        <v>17</v>
      </c>
      <c r="H32" s="75" t="s">
        <v>101</v>
      </c>
      <c r="I32" s="77" t="s">
        <v>102</v>
      </c>
      <c r="J32" s="75" t="s">
        <v>103</v>
      </c>
      <c r="K32" s="75">
        <v>1</v>
      </c>
      <c r="L32" s="80">
        <v>4956</v>
      </c>
      <c r="M32" s="75" t="s">
        <v>20</v>
      </c>
      <c r="N32" s="79">
        <v>45251.376388888886</v>
      </c>
    </row>
    <row r="33" spans="1:243" s="1" customFormat="1" ht="156" customHeight="1" x14ac:dyDescent="0.25">
      <c r="A33" s="75" t="s">
        <v>104</v>
      </c>
      <c r="B33" s="75" t="s">
        <v>105</v>
      </c>
      <c r="C33" s="75" t="s">
        <v>27</v>
      </c>
      <c r="D33" s="75" t="s">
        <v>82</v>
      </c>
      <c r="E33" s="77" t="s">
        <v>15</v>
      </c>
      <c r="F33" s="75" t="s">
        <v>16</v>
      </c>
      <c r="G33" s="77" t="s">
        <v>17</v>
      </c>
      <c r="H33" s="77" t="s">
        <v>106</v>
      </c>
      <c r="I33" s="77" t="s">
        <v>107</v>
      </c>
      <c r="J33" s="75" t="s">
        <v>42</v>
      </c>
      <c r="K33" s="75">
        <v>1</v>
      </c>
      <c r="L33" s="80">
        <v>3698</v>
      </c>
      <c r="M33" s="77" t="s">
        <v>108</v>
      </c>
      <c r="N33" s="79">
        <v>45251.434083831016</v>
      </c>
    </row>
    <row r="34" spans="1:243" s="1" customFormat="1" ht="156" customHeight="1" x14ac:dyDescent="0.25">
      <c r="A34" s="75" t="s">
        <v>109</v>
      </c>
      <c r="B34" s="75" t="s">
        <v>110</v>
      </c>
      <c r="C34" s="75" t="s">
        <v>27</v>
      </c>
      <c r="D34" s="75" t="s">
        <v>82</v>
      </c>
      <c r="E34" s="77" t="s">
        <v>15</v>
      </c>
      <c r="F34" s="75" t="s">
        <v>16</v>
      </c>
      <c r="G34" s="77" t="s">
        <v>17</v>
      </c>
      <c r="H34" s="77" t="s">
        <v>111</v>
      </c>
      <c r="I34" s="77" t="s">
        <v>112</v>
      </c>
      <c r="J34" s="75" t="s">
        <v>42</v>
      </c>
      <c r="K34" s="77">
        <v>1</v>
      </c>
      <c r="L34" s="80">
        <v>10999.96</v>
      </c>
      <c r="M34" s="77" t="s">
        <v>108</v>
      </c>
      <c r="N34" s="79">
        <v>45251.57708333333</v>
      </c>
    </row>
    <row r="35" spans="1:243" s="1" customFormat="1" ht="156" customHeight="1" x14ac:dyDescent="0.25">
      <c r="A35" s="75" t="s">
        <v>113</v>
      </c>
      <c r="B35" s="75" t="s">
        <v>114</v>
      </c>
      <c r="C35" s="75" t="s">
        <v>27</v>
      </c>
      <c r="D35" s="75" t="s">
        <v>82</v>
      </c>
      <c r="E35" s="77" t="s">
        <v>15</v>
      </c>
      <c r="F35" s="75" t="s">
        <v>16</v>
      </c>
      <c r="G35" s="77" t="s">
        <v>17</v>
      </c>
      <c r="H35" s="77" t="s">
        <v>115</v>
      </c>
      <c r="I35" s="77" t="s">
        <v>116</v>
      </c>
      <c r="J35" s="75" t="s">
        <v>42</v>
      </c>
      <c r="K35" s="77">
        <v>2</v>
      </c>
      <c r="L35" s="80">
        <v>72954.679999999993</v>
      </c>
      <c r="M35" s="77" t="s">
        <v>117</v>
      </c>
      <c r="N35" s="79">
        <v>45250.372916666667</v>
      </c>
    </row>
    <row r="36" spans="1:243" s="1" customFormat="1" ht="156" customHeight="1" x14ac:dyDescent="0.25">
      <c r="A36" s="75" t="s">
        <v>120</v>
      </c>
      <c r="B36" s="75" t="s">
        <v>121</v>
      </c>
      <c r="C36" s="75" t="s">
        <v>27</v>
      </c>
      <c r="D36" s="75" t="s">
        <v>15</v>
      </c>
      <c r="E36" s="75" t="s">
        <v>15</v>
      </c>
      <c r="F36" s="75" t="s">
        <v>16</v>
      </c>
      <c r="G36" s="77" t="s">
        <v>17</v>
      </c>
      <c r="H36" s="77" t="s">
        <v>122</v>
      </c>
      <c r="I36" s="77" t="s">
        <v>123</v>
      </c>
      <c r="J36" s="75" t="s">
        <v>42</v>
      </c>
      <c r="K36" s="77">
        <v>1</v>
      </c>
      <c r="L36" s="80">
        <v>59472</v>
      </c>
      <c r="M36" s="77" t="s">
        <v>20</v>
      </c>
      <c r="N36" s="79">
        <v>45252.613194444442</v>
      </c>
    </row>
    <row r="37" spans="1:243" s="51" customFormat="1" ht="156" customHeight="1" x14ac:dyDescent="0.25">
      <c r="A37" s="75" t="s">
        <v>185</v>
      </c>
      <c r="B37" s="75" t="s">
        <v>186</v>
      </c>
      <c r="C37" s="76" t="s">
        <v>28</v>
      </c>
      <c r="D37" s="75" t="s">
        <v>15</v>
      </c>
      <c r="E37" s="75" t="s">
        <v>15</v>
      </c>
      <c r="F37" s="75" t="s">
        <v>16</v>
      </c>
      <c r="G37" s="75" t="s">
        <v>17</v>
      </c>
      <c r="H37" s="75" t="s">
        <v>187</v>
      </c>
      <c r="I37" s="75" t="s">
        <v>188</v>
      </c>
      <c r="J37" s="75" t="s">
        <v>42</v>
      </c>
      <c r="K37" s="75">
        <v>1</v>
      </c>
      <c r="L37" s="80">
        <v>137810.45000000001</v>
      </c>
      <c r="M37" s="75" t="s">
        <v>20</v>
      </c>
      <c r="N37" s="79">
        <v>45257.605555555558</v>
      </c>
    </row>
    <row r="38" spans="1:243" s="51" customFormat="1" ht="156" customHeight="1" x14ac:dyDescent="0.25">
      <c r="A38" s="75" t="s">
        <v>189</v>
      </c>
      <c r="B38" s="75" t="s">
        <v>190</v>
      </c>
      <c r="C38" s="75" t="s">
        <v>191</v>
      </c>
      <c r="D38" s="75" t="s">
        <v>82</v>
      </c>
      <c r="E38" s="75" t="s">
        <v>15</v>
      </c>
      <c r="F38" s="75" t="s">
        <v>16</v>
      </c>
      <c r="G38" s="75" t="s">
        <v>17</v>
      </c>
      <c r="H38" s="75" t="s">
        <v>192</v>
      </c>
      <c r="I38" s="75" t="s">
        <v>193</v>
      </c>
      <c r="J38" s="75" t="s">
        <v>42</v>
      </c>
      <c r="K38" s="75">
        <v>1</v>
      </c>
      <c r="L38" s="80">
        <v>79060</v>
      </c>
      <c r="M38" s="75" t="s">
        <v>25</v>
      </c>
      <c r="N38" s="79">
        <v>45257.481249999997</v>
      </c>
      <c r="O38" s="52"/>
      <c r="P38" s="52"/>
      <c r="Q38" s="54"/>
      <c r="R38" s="52"/>
      <c r="S38" s="52"/>
      <c r="T38" s="47"/>
      <c r="U38" s="52"/>
      <c r="V38" s="52"/>
      <c r="W38" s="52"/>
      <c r="X38" s="53"/>
      <c r="Y38" s="52"/>
      <c r="Z38" s="52"/>
      <c r="AA38" s="52"/>
      <c r="AB38" s="52"/>
      <c r="AC38" s="52"/>
      <c r="AD38" s="52"/>
      <c r="AE38" s="52"/>
      <c r="AF38" s="54"/>
      <c r="AG38" s="52"/>
      <c r="AH38" s="52"/>
      <c r="AI38" s="47"/>
      <c r="AJ38" s="52"/>
      <c r="AK38" s="52"/>
      <c r="AL38" s="52"/>
      <c r="AM38" s="53"/>
      <c r="AN38" s="52"/>
      <c r="AO38" s="52"/>
      <c r="AP38" s="52"/>
      <c r="AQ38" s="52"/>
      <c r="AR38" s="52"/>
      <c r="AS38" s="52"/>
      <c r="AT38" s="52"/>
      <c r="AU38" s="54"/>
      <c r="AV38" s="52"/>
      <c r="AW38" s="52"/>
      <c r="AX38" s="47"/>
      <c r="AY38" s="52"/>
      <c r="AZ38" s="52"/>
      <c r="BA38" s="52"/>
      <c r="BB38" s="53"/>
      <c r="BC38" s="52"/>
      <c r="BD38" s="52"/>
      <c r="BE38" s="52"/>
      <c r="BF38" s="52"/>
      <c r="BG38" s="52"/>
      <c r="BH38" s="52"/>
      <c r="BI38" s="52"/>
      <c r="BJ38" s="54"/>
      <c r="BK38" s="52"/>
      <c r="BL38" s="52"/>
      <c r="BM38" s="47"/>
      <c r="BN38" s="52"/>
      <c r="BO38" s="52"/>
      <c r="BP38" s="52"/>
      <c r="BQ38" s="53"/>
      <c r="BR38" s="52"/>
      <c r="BS38" s="52"/>
      <c r="BT38" s="52"/>
      <c r="BU38" s="52"/>
      <c r="BV38" s="52"/>
      <c r="BW38" s="52"/>
      <c r="BX38" s="52"/>
      <c r="BY38" s="54"/>
      <c r="BZ38" s="52"/>
      <c r="CA38" s="52"/>
      <c r="CB38" s="47"/>
      <c r="CC38" s="52"/>
      <c r="CD38" s="52"/>
      <c r="CE38" s="52"/>
      <c r="CF38" s="53"/>
      <c r="CG38" s="52"/>
      <c r="CH38" s="52"/>
      <c r="CI38" s="52"/>
      <c r="CJ38" s="52"/>
      <c r="CK38" s="52"/>
      <c r="CL38" s="52"/>
      <c r="CM38" s="52"/>
      <c r="CN38" s="54"/>
      <c r="CO38" s="52"/>
      <c r="CP38" s="52"/>
      <c r="CQ38" s="47"/>
      <c r="CR38" s="52"/>
      <c r="CS38" s="52"/>
      <c r="CT38" s="52"/>
      <c r="CU38" s="53"/>
      <c r="CV38" s="52"/>
      <c r="CW38" s="52"/>
      <c r="CX38" s="52"/>
      <c r="CY38" s="52"/>
      <c r="CZ38" s="52"/>
      <c r="DA38" s="52"/>
      <c r="DB38" s="52"/>
      <c r="DC38" s="54"/>
      <c r="DD38" s="52"/>
      <c r="DE38" s="52"/>
      <c r="DF38" s="47"/>
      <c r="DG38" s="52"/>
      <c r="DH38" s="52"/>
      <c r="DI38" s="52"/>
      <c r="DJ38" s="53"/>
      <c r="DK38" s="52"/>
      <c r="DL38" s="52"/>
      <c r="DM38" s="52"/>
      <c r="DN38" s="52"/>
      <c r="DO38" s="52"/>
      <c r="DP38" s="52"/>
      <c r="DQ38" s="52"/>
      <c r="DR38" s="54"/>
      <c r="DS38" s="52"/>
      <c r="DT38" s="52"/>
      <c r="DU38" s="47"/>
      <c r="DV38" s="52"/>
      <c r="DW38" s="52"/>
      <c r="DX38" s="52"/>
      <c r="DY38" s="53"/>
      <c r="DZ38" s="52"/>
      <c r="EA38" s="52"/>
      <c r="EB38" s="52"/>
      <c r="EC38" s="52"/>
      <c r="ED38" s="52"/>
      <c r="EE38" s="52"/>
      <c r="EF38" s="52"/>
      <c r="EG38" s="54"/>
      <c r="EH38" s="52"/>
      <c r="EI38" s="52"/>
      <c r="EJ38" s="47"/>
      <c r="EK38" s="52"/>
      <c r="EL38" s="52"/>
      <c r="EM38" s="52"/>
      <c r="EN38" s="53"/>
      <c r="EO38" s="52"/>
      <c r="EP38" s="52"/>
      <c r="EQ38" s="52"/>
      <c r="ER38" s="52"/>
      <c r="ES38" s="52"/>
      <c r="ET38" s="52"/>
      <c r="EU38" s="52"/>
      <c r="EV38" s="54"/>
      <c r="EW38" s="52"/>
      <c r="EX38" s="52"/>
      <c r="EY38" s="47"/>
      <c r="EZ38" s="52"/>
      <c r="FA38" s="52"/>
      <c r="FB38" s="52"/>
      <c r="FC38" s="53"/>
      <c r="FD38" s="52"/>
      <c r="FE38" s="52"/>
      <c r="FF38" s="52"/>
      <c r="FG38" s="52"/>
      <c r="FH38" s="52"/>
      <c r="FI38" s="52"/>
      <c r="FJ38" s="52"/>
      <c r="FK38" s="54"/>
      <c r="FL38" s="52"/>
      <c r="FM38" s="52"/>
      <c r="FN38" s="47"/>
      <c r="FO38" s="52"/>
      <c r="FP38" s="52"/>
      <c r="FQ38" s="52"/>
      <c r="FR38" s="53"/>
      <c r="FS38" s="52"/>
      <c r="FT38" s="52"/>
      <c r="FU38" s="52"/>
      <c r="FV38" s="52"/>
      <c r="FW38" s="52"/>
      <c r="FX38" s="52"/>
      <c r="FY38" s="52"/>
      <c r="FZ38" s="54"/>
      <c r="GA38" s="52"/>
      <c r="GB38" s="52"/>
      <c r="GC38" s="47"/>
      <c r="GD38" s="52"/>
      <c r="GE38" s="52"/>
      <c r="GF38" s="52"/>
      <c r="GG38" s="53"/>
      <c r="GH38" s="52"/>
      <c r="GI38" s="52"/>
      <c r="GJ38" s="52"/>
      <c r="GK38" s="52"/>
      <c r="GL38" s="52"/>
      <c r="GM38" s="52"/>
      <c r="GN38" s="52"/>
      <c r="GO38" s="54"/>
      <c r="GP38" s="52"/>
      <c r="GQ38" s="52"/>
      <c r="GR38" s="47"/>
      <c r="GS38" s="52"/>
      <c r="GT38" s="52"/>
      <c r="GU38" s="52"/>
      <c r="GV38" s="53"/>
      <c r="GW38" s="52"/>
      <c r="GX38" s="52"/>
      <c r="GY38" s="52"/>
      <c r="GZ38" s="52"/>
      <c r="HA38" s="52"/>
      <c r="HB38" s="52"/>
      <c r="HC38" s="52"/>
      <c r="HD38" s="54"/>
      <c r="HE38" s="52"/>
      <c r="HF38" s="52"/>
      <c r="HG38" s="47"/>
      <c r="HH38" s="52"/>
      <c r="HI38" s="52"/>
      <c r="HJ38" s="52"/>
      <c r="HK38" s="53"/>
      <c r="HL38" s="52"/>
      <c r="HM38" s="52"/>
      <c r="HN38" s="52"/>
      <c r="HO38" s="52"/>
      <c r="HP38" s="52"/>
      <c r="HQ38" s="52"/>
      <c r="HR38" s="52"/>
      <c r="HS38" s="54"/>
      <c r="HT38" s="52"/>
      <c r="HU38" s="52"/>
      <c r="HV38" s="47"/>
      <c r="HW38" s="52"/>
      <c r="HX38" s="52"/>
      <c r="HY38" s="52"/>
      <c r="HZ38" s="53"/>
      <c r="IA38" s="52"/>
      <c r="IB38" s="52"/>
      <c r="IC38" s="52"/>
      <c r="ID38" s="52"/>
      <c r="IE38" s="52"/>
      <c r="IF38" s="52"/>
      <c r="IG38" s="52"/>
      <c r="IH38" s="54"/>
      <c r="II38" s="52"/>
    </row>
    <row r="39" spans="1:243" s="51" customFormat="1" ht="156" customHeight="1" x14ac:dyDescent="0.25">
      <c r="A39" s="75" t="s">
        <v>194</v>
      </c>
      <c r="B39" s="75" t="s">
        <v>195</v>
      </c>
      <c r="C39" s="75" t="s">
        <v>191</v>
      </c>
      <c r="D39" s="75" t="s">
        <v>15</v>
      </c>
      <c r="E39" s="75" t="s">
        <v>15</v>
      </c>
      <c r="F39" s="75" t="s">
        <v>16</v>
      </c>
      <c r="G39" s="75" t="s">
        <v>17</v>
      </c>
      <c r="H39" s="75" t="s">
        <v>70</v>
      </c>
      <c r="I39" s="75" t="s">
        <v>196</v>
      </c>
      <c r="J39" s="75" t="s">
        <v>42</v>
      </c>
      <c r="K39" s="75">
        <v>1</v>
      </c>
      <c r="L39" s="80">
        <v>95745.2</v>
      </c>
      <c r="M39" s="75" t="s">
        <v>20</v>
      </c>
      <c r="N39" s="79">
        <v>45253.348611111112</v>
      </c>
      <c r="O39" s="52"/>
      <c r="P39" s="52"/>
      <c r="Q39" s="54"/>
      <c r="R39" s="52"/>
      <c r="S39" s="52"/>
      <c r="T39" s="47"/>
      <c r="U39" s="52"/>
      <c r="V39" s="52"/>
      <c r="W39" s="52"/>
      <c r="X39" s="53"/>
      <c r="Y39" s="52"/>
      <c r="Z39" s="52"/>
      <c r="AA39" s="52"/>
      <c r="AB39" s="52"/>
      <c r="AC39" s="52"/>
      <c r="AD39" s="52"/>
      <c r="AE39" s="52"/>
      <c r="AF39" s="54"/>
      <c r="AG39" s="52"/>
      <c r="AH39" s="52"/>
      <c r="AI39" s="47"/>
      <c r="AJ39" s="52"/>
      <c r="AK39" s="52"/>
      <c r="AL39" s="52"/>
      <c r="AM39" s="53"/>
      <c r="AN39" s="52"/>
      <c r="AO39" s="52"/>
      <c r="AP39" s="52"/>
      <c r="AQ39" s="52"/>
      <c r="AR39" s="52"/>
      <c r="AS39" s="52"/>
      <c r="AT39" s="52"/>
      <c r="AU39" s="54"/>
      <c r="AV39" s="52"/>
      <c r="AW39" s="52"/>
      <c r="AX39" s="47"/>
      <c r="AY39" s="52"/>
      <c r="AZ39" s="52"/>
      <c r="BA39" s="52"/>
      <c r="BB39" s="53"/>
      <c r="BC39" s="52"/>
      <c r="BD39" s="52"/>
      <c r="BE39" s="52"/>
      <c r="BF39" s="52"/>
      <c r="BG39" s="52"/>
      <c r="BH39" s="52"/>
      <c r="BI39" s="52"/>
      <c r="BJ39" s="54"/>
      <c r="BK39" s="52"/>
      <c r="BL39" s="52"/>
      <c r="BM39" s="47"/>
      <c r="BN39" s="52"/>
      <c r="BO39" s="52"/>
      <c r="BP39" s="52"/>
      <c r="BQ39" s="53"/>
      <c r="BR39" s="52"/>
      <c r="BS39" s="52"/>
      <c r="BT39" s="52"/>
      <c r="BU39" s="52"/>
      <c r="BV39" s="52"/>
      <c r="BW39" s="52"/>
      <c r="BX39" s="52"/>
      <c r="BY39" s="54"/>
      <c r="BZ39" s="52"/>
      <c r="CA39" s="52"/>
      <c r="CB39" s="47"/>
      <c r="CC39" s="52"/>
      <c r="CD39" s="52"/>
      <c r="CE39" s="52"/>
      <c r="CF39" s="53"/>
      <c r="CG39" s="52"/>
      <c r="CH39" s="52"/>
      <c r="CI39" s="52"/>
      <c r="CJ39" s="52"/>
      <c r="CK39" s="52"/>
      <c r="CL39" s="52"/>
      <c r="CM39" s="52"/>
      <c r="CN39" s="54"/>
      <c r="CO39" s="52"/>
      <c r="CP39" s="52"/>
      <c r="CQ39" s="47"/>
      <c r="CR39" s="52"/>
      <c r="CS39" s="52"/>
      <c r="CT39" s="52"/>
      <c r="CU39" s="53"/>
      <c r="CV39" s="52"/>
      <c r="CW39" s="52"/>
      <c r="CX39" s="52"/>
      <c r="CY39" s="52"/>
      <c r="CZ39" s="52"/>
      <c r="DA39" s="52"/>
      <c r="DB39" s="52"/>
      <c r="DC39" s="54"/>
      <c r="DD39" s="52"/>
      <c r="DE39" s="52"/>
      <c r="DF39" s="47"/>
      <c r="DG39" s="52"/>
      <c r="DH39" s="52"/>
      <c r="DI39" s="52"/>
      <c r="DJ39" s="53"/>
      <c r="DK39" s="52"/>
      <c r="DL39" s="52"/>
      <c r="DM39" s="52"/>
      <c r="DN39" s="52"/>
      <c r="DO39" s="52"/>
      <c r="DP39" s="52"/>
      <c r="DQ39" s="52"/>
      <c r="DR39" s="54"/>
      <c r="DS39" s="52"/>
      <c r="DT39" s="52"/>
      <c r="DU39" s="47"/>
      <c r="DV39" s="52"/>
      <c r="DW39" s="52"/>
      <c r="DX39" s="52"/>
      <c r="DY39" s="53"/>
      <c r="DZ39" s="52"/>
      <c r="EA39" s="52"/>
      <c r="EB39" s="52"/>
      <c r="EC39" s="52"/>
      <c r="ED39" s="52"/>
      <c r="EE39" s="52"/>
      <c r="EF39" s="52"/>
      <c r="EG39" s="54"/>
      <c r="EH39" s="52"/>
      <c r="EI39" s="52"/>
      <c r="EJ39" s="47"/>
      <c r="EK39" s="52"/>
      <c r="EL39" s="52"/>
      <c r="EM39" s="52"/>
      <c r="EN39" s="53"/>
      <c r="EO39" s="52"/>
      <c r="EP39" s="52"/>
      <c r="EQ39" s="52"/>
      <c r="ER39" s="52"/>
      <c r="ES39" s="52"/>
      <c r="ET39" s="52"/>
      <c r="EU39" s="52"/>
      <c r="EV39" s="54"/>
      <c r="EW39" s="52"/>
      <c r="EX39" s="52"/>
      <c r="EY39" s="47"/>
      <c r="EZ39" s="52"/>
      <c r="FA39" s="52"/>
      <c r="FB39" s="52"/>
      <c r="FC39" s="53"/>
      <c r="FD39" s="52"/>
      <c r="FE39" s="52"/>
      <c r="FF39" s="52"/>
      <c r="FG39" s="52"/>
      <c r="FH39" s="52"/>
      <c r="FI39" s="52"/>
      <c r="FJ39" s="52"/>
      <c r="FK39" s="54"/>
      <c r="FL39" s="52"/>
      <c r="FM39" s="52"/>
      <c r="FN39" s="47"/>
      <c r="FO39" s="52"/>
      <c r="FP39" s="52"/>
      <c r="FQ39" s="52"/>
      <c r="FR39" s="53"/>
      <c r="FS39" s="52"/>
      <c r="FT39" s="52"/>
      <c r="FU39" s="52"/>
      <c r="FV39" s="52"/>
      <c r="FW39" s="52"/>
      <c r="FX39" s="52"/>
      <c r="FY39" s="52"/>
      <c r="FZ39" s="54"/>
      <c r="GA39" s="52"/>
      <c r="GB39" s="52"/>
      <c r="GC39" s="47"/>
      <c r="GD39" s="52"/>
      <c r="GE39" s="52"/>
      <c r="GF39" s="52"/>
      <c r="GG39" s="53"/>
      <c r="GH39" s="52"/>
      <c r="GI39" s="52"/>
      <c r="GJ39" s="52"/>
      <c r="GK39" s="52"/>
      <c r="GL39" s="52"/>
      <c r="GM39" s="52"/>
      <c r="GN39" s="52"/>
      <c r="GO39" s="54"/>
      <c r="GP39" s="52"/>
      <c r="GQ39" s="52"/>
      <c r="GR39" s="47"/>
      <c r="GS39" s="52"/>
      <c r="GT39" s="52"/>
      <c r="GU39" s="52"/>
      <c r="GV39" s="53"/>
      <c r="GW39" s="52"/>
      <c r="GX39" s="52"/>
      <c r="GY39" s="52"/>
      <c r="GZ39" s="52"/>
      <c r="HA39" s="52"/>
      <c r="HB39" s="52"/>
      <c r="HC39" s="52"/>
      <c r="HD39" s="54"/>
      <c r="HE39" s="52"/>
      <c r="HF39" s="52"/>
      <c r="HG39" s="47"/>
      <c r="HH39" s="52"/>
      <c r="HI39" s="52"/>
      <c r="HJ39" s="52"/>
      <c r="HK39" s="53"/>
      <c r="HL39" s="52"/>
      <c r="HM39" s="52"/>
      <c r="HN39" s="52"/>
      <c r="HO39" s="52"/>
      <c r="HP39" s="52"/>
      <c r="HQ39" s="52"/>
      <c r="HR39" s="52"/>
      <c r="HS39" s="54"/>
      <c r="HT39" s="52"/>
      <c r="HU39" s="52"/>
      <c r="HV39" s="47"/>
      <c r="HW39" s="52"/>
      <c r="HX39" s="52"/>
      <c r="HY39" s="52"/>
      <c r="HZ39" s="53"/>
      <c r="IA39" s="52"/>
      <c r="IB39" s="52"/>
      <c r="IC39" s="52"/>
      <c r="ID39" s="52"/>
      <c r="IE39" s="52"/>
      <c r="IF39" s="52"/>
      <c r="IG39" s="52"/>
      <c r="IH39" s="54"/>
      <c r="II39" s="52"/>
    </row>
    <row r="40" spans="1:243" s="2" customFormat="1" ht="41.25" customHeight="1" x14ac:dyDescent="0.7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98" t="s">
        <v>212</v>
      </c>
      <c r="L40" s="99">
        <f>SUM(L4:L39)</f>
        <v>2087370.4699999997</v>
      </c>
      <c r="M40" s="83"/>
      <c r="N40" s="83"/>
    </row>
    <row r="41" spans="1:243" s="2" customFormat="1" ht="44.25" customHeight="1" x14ac:dyDescent="0.7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100" t="s">
        <v>108</v>
      </c>
      <c r="L41" s="101">
        <f>L38+L35+L34+L33+L31+L30+L28+L27+L26+L25+L24+L23+L21+L20+L19+L18+L16+L15+L14+30090+L12+L11+L10+L8+L6+L4</f>
        <v>1494989.62</v>
      </c>
      <c r="M41" s="83"/>
      <c r="N41" s="83"/>
    </row>
    <row r="42" spans="1:243" s="2" customFormat="1" ht="44.25" customHeight="1" x14ac:dyDescent="0.7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105"/>
      <c r="L42" s="106"/>
      <c r="M42" s="83"/>
      <c r="N42" s="83"/>
    </row>
    <row r="43" spans="1:243" s="2" customFormat="1" ht="44.25" customHeight="1" x14ac:dyDescent="0.7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105"/>
      <c r="L43" s="106"/>
      <c r="M43" s="83"/>
      <c r="N43" s="83"/>
    </row>
    <row r="44" spans="1:243" s="2" customFormat="1" ht="44.25" customHeight="1" x14ac:dyDescent="0.7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105"/>
      <c r="L44" s="106"/>
      <c r="M44" s="83"/>
      <c r="N44" s="83"/>
    </row>
    <row r="45" spans="1:243" s="2" customFormat="1" ht="44.25" customHeight="1" x14ac:dyDescent="0.7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105"/>
      <c r="L45" s="106"/>
      <c r="M45" s="83"/>
      <c r="N45" s="83"/>
    </row>
    <row r="46" spans="1:243" s="2" customFormat="1" ht="44.25" customHeight="1" x14ac:dyDescent="0.7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105"/>
      <c r="L46" s="106"/>
      <c r="M46" s="83"/>
      <c r="N46" s="83"/>
    </row>
    <row r="47" spans="1:243" s="2" customFormat="1" ht="44.25" customHeight="1" x14ac:dyDescent="0.7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105"/>
      <c r="L47" s="106"/>
      <c r="M47" s="83"/>
      <c r="N47" s="83"/>
    </row>
    <row r="48" spans="1:243" s="2" customFormat="1" ht="44.25" customHeight="1" x14ac:dyDescent="0.7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105"/>
      <c r="L48" s="106"/>
      <c r="M48" s="83"/>
      <c r="N48" s="83"/>
    </row>
    <row r="49" spans="1:14" s="2" customFormat="1" ht="44.25" customHeight="1" x14ac:dyDescent="0.4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90"/>
      <c r="L49" s="91"/>
      <c r="M49" s="83"/>
      <c r="N49" s="83"/>
    </row>
    <row r="50" spans="1:14" s="2" customFormat="1" ht="34.5" customHeight="1" x14ac:dyDescent="0.45">
      <c r="A50" s="83"/>
      <c r="B50" s="83"/>
      <c r="C50" s="95"/>
      <c r="D50" s="94"/>
      <c r="E50" s="94" t="s">
        <v>213</v>
      </c>
      <c r="F50" s="94"/>
      <c r="G50" s="96"/>
      <c r="H50" s="94" t="s">
        <v>214</v>
      </c>
      <c r="I50" s="96"/>
      <c r="J50" s="84"/>
      <c r="K50" s="85"/>
      <c r="L50" s="86"/>
      <c r="M50" s="83"/>
      <c r="N50" s="83"/>
    </row>
    <row r="51" spans="1:14" s="2" customFormat="1" ht="137.25" customHeight="1" x14ac:dyDescent="0.45">
      <c r="A51" s="83"/>
      <c r="B51" s="83"/>
      <c r="C51" s="120" t="s">
        <v>215</v>
      </c>
      <c r="D51" s="120"/>
      <c r="E51" s="120"/>
      <c r="F51" s="120"/>
      <c r="G51" s="97" t="s">
        <v>216</v>
      </c>
      <c r="H51" s="95"/>
      <c r="I51" s="96"/>
      <c r="J51" s="84"/>
      <c r="K51" s="83"/>
      <c r="L51" s="83"/>
      <c r="M51" s="83"/>
      <c r="N51" s="83"/>
    </row>
    <row r="52" spans="1:14" s="2" customFormat="1" ht="163.5" customHeight="1" x14ac:dyDescent="0.4">
      <c r="A52" s="65"/>
      <c r="B52" s="65"/>
      <c r="C52" s="74"/>
      <c r="D52" s="74"/>
      <c r="E52" s="74"/>
      <c r="F52" s="74"/>
      <c r="G52" s="66"/>
      <c r="H52" s="66"/>
      <c r="I52" s="66"/>
      <c r="J52" s="66"/>
      <c r="K52" s="65"/>
      <c r="L52" s="65"/>
      <c r="M52" s="65"/>
      <c r="N52" s="65"/>
    </row>
    <row r="53" spans="1:14" s="2" customFormat="1" ht="52.5" customHeight="1" x14ac:dyDescent="0.25"/>
    <row r="54" spans="1:14" s="2" customFormat="1" ht="52.5" customHeight="1" x14ac:dyDescent="0.25"/>
    <row r="55" spans="1:14" s="2" customFormat="1" ht="52.5" customHeight="1" x14ac:dyDescent="0.25">
      <c r="K55" s="61"/>
      <c r="L55" s="51"/>
    </row>
    <row r="56" spans="1:14" s="2" customFormat="1" ht="52.5" customHeight="1" x14ac:dyDescent="0.25">
      <c r="K56" s="61"/>
      <c r="L56" s="51"/>
    </row>
    <row r="57" spans="1:14" s="2" customFormat="1" ht="52.5" customHeight="1" x14ac:dyDescent="0.25">
      <c r="K57" s="61"/>
      <c r="L57" s="51"/>
    </row>
    <row r="58" spans="1:14" s="2" customFormat="1" ht="52.5" customHeight="1" x14ac:dyDescent="0.25">
      <c r="K58" s="61"/>
      <c r="L58" s="51"/>
    </row>
    <row r="59" spans="1:14" s="2" customFormat="1" ht="52.5" customHeight="1" x14ac:dyDescent="0.25">
      <c r="K59" s="61"/>
      <c r="L59" s="51"/>
    </row>
    <row r="60" spans="1:14" s="2" customFormat="1" ht="52.5" customHeight="1" x14ac:dyDescent="0.25">
      <c r="K60" s="61"/>
      <c r="L60" s="51"/>
    </row>
    <row r="61" spans="1:14" s="2" customFormat="1" ht="52.5" customHeight="1" x14ac:dyDescent="0.25">
      <c r="K61" s="61"/>
      <c r="L61" s="51"/>
    </row>
    <row r="62" spans="1:14" s="2" customFormat="1" ht="52.5" customHeight="1" x14ac:dyDescent="0.25">
      <c r="K62" s="61"/>
      <c r="L62" s="51"/>
    </row>
    <row r="63" spans="1:14" s="2" customFormat="1" ht="52.5" customHeight="1" x14ac:dyDescent="0.25">
      <c r="K63" s="61"/>
      <c r="L63" s="51"/>
    </row>
    <row r="64" spans="1:14" s="2" customFormat="1" ht="52.5" customHeight="1" x14ac:dyDescent="0.25">
      <c r="K64" s="61"/>
      <c r="L64" s="51"/>
    </row>
    <row r="65" spans="11:12" s="2" customFormat="1" ht="52.5" customHeight="1" x14ac:dyDescent="0.25">
      <c r="K65" s="61"/>
      <c r="L65" s="51"/>
    </row>
    <row r="66" spans="11:12" s="2" customFormat="1" ht="52.5" customHeight="1" x14ac:dyDescent="0.25">
      <c r="K66" s="61"/>
      <c r="L66" s="51"/>
    </row>
    <row r="67" spans="11:12" s="2" customFormat="1" ht="52.5" customHeight="1" x14ac:dyDescent="0.25">
      <c r="K67" s="61"/>
      <c r="L67" s="51"/>
    </row>
    <row r="68" spans="11:12" s="2" customFormat="1" ht="52.5" customHeight="1" x14ac:dyDescent="0.25">
      <c r="K68" s="61"/>
      <c r="L68" s="51"/>
    </row>
    <row r="69" spans="11:12" s="2" customFormat="1" ht="52.5" customHeight="1" x14ac:dyDescent="0.25">
      <c r="K69" s="61"/>
      <c r="L69" s="51"/>
    </row>
    <row r="70" spans="11:12" s="2" customFormat="1" ht="52.5" customHeight="1" x14ac:dyDescent="0.25">
      <c r="K70" s="61"/>
      <c r="L70" s="51"/>
    </row>
    <row r="71" spans="11:12" s="2" customFormat="1" ht="52.5" customHeight="1" x14ac:dyDescent="0.25">
      <c r="K71" s="61"/>
      <c r="L71" s="51"/>
    </row>
    <row r="72" spans="11:12" s="2" customFormat="1" x14ac:dyDescent="0.25"/>
    <row r="73" spans="11:12" s="2" customFormat="1" x14ac:dyDescent="0.25"/>
    <row r="74" spans="11:12" s="2" customFormat="1" x14ac:dyDescent="0.25"/>
  </sheetData>
  <mergeCells count="2">
    <mergeCell ref="D2:F2"/>
    <mergeCell ref="C51:F51"/>
  </mergeCells>
  <hyperlinks>
    <hyperlink ref="A21" r:id="rId1" tooltip="DIGECOG-UC-CD-2023-0237" display="javascript:void(0);"/>
    <hyperlink ref="B21" r:id="rId2" display="javascript:void(0);"/>
    <hyperlink ref="A25" r:id="rId3" tooltip="DIGECOG-UC-CD-2023-0215" display="javascript:void(0);"/>
    <hyperlink ref="B25" r:id="rId4" display="javascript:void(0);"/>
    <hyperlink ref="A26" r:id="rId5" tooltip="DIGECOG-UC-CD-2023-0212" display="javascript:void(0);"/>
    <hyperlink ref="B26" r:id="rId6" display="javascript:void(0);"/>
    <hyperlink ref="A27" r:id="rId7" tooltip="DIGECOG-UC-CD-2023-0205" display="javascript:void(0);"/>
    <hyperlink ref="B27" r:id="rId8" display="javascript:void(0);"/>
    <hyperlink ref="A28" r:id="rId9" tooltip="DIGECOG-UC-CD-2023-0209" display="javascript:void(0);"/>
    <hyperlink ref="B28" r:id="rId10" display="javascript:void(0);"/>
    <hyperlink ref="A35" r:id="rId11" tooltip="DIGECOG-UC-CD-2023-0235" display="javascript:void(0);"/>
    <hyperlink ref="B35" r:id="rId12" display="javascript:void(0);"/>
    <hyperlink ref="A36" r:id="rId13" tooltip="DIGECOG-UC-CD-2023-0245" display="javascript:void(0);"/>
    <hyperlink ref="B36" r:id="rId14" display="javascript:void(0);"/>
    <hyperlink ref="A10" r:id="rId15" tooltip="DIGECOG-UC-CD-2023-0194" display="javascript:void(0);"/>
    <hyperlink ref="B10" r:id="rId16" display="javascript:void(0);"/>
    <hyperlink ref="A11" r:id="rId17" tooltip="DIGECOG-UC-CD-2023-0214" display="javascript:void(0);"/>
    <hyperlink ref="A12" r:id="rId18" tooltip="DIGECOG-UC-CD-2023-0201" display="javascript:void(0);"/>
    <hyperlink ref="B12" r:id="rId19" display="javascript:void(0);"/>
    <hyperlink ref="A13" r:id="rId20" tooltip="DIGECOG-UC-CD-2023-0207" display="javascript:void(0);"/>
    <hyperlink ref="B13" r:id="rId21" display="javascript:void(0);"/>
    <hyperlink ref="A14" r:id="rId22" tooltip="DIGECOG-UC-CD-2023-0219" display="javascript:void(0);"/>
    <hyperlink ref="B14" r:id="rId23" display="javascript:void(0);"/>
    <hyperlink ref="A15" r:id="rId24" tooltip="DIGECOG-UC-CD-2023-0206" display="javascript:void(0);"/>
    <hyperlink ref="B15" r:id="rId25" display="javascript:void(0);"/>
    <hyperlink ref="A16" r:id="rId26" tooltip="DIGECOG-UC-CD-2023-0224" display="javascript:void(0);"/>
    <hyperlink ref="B16" r:id="rId27" display="javascript:void(0);"/>
    <hyperlink ref="A17" r:id="rId28" tooltip="DIGECOG-UC-CD-2023-0217" display="javascript:void(0);"/>
    <hyperlink ref="B17" r:id="rId29" display="javascript:void(0);"/>
    <hyperlink ref="A39" r:id="rId30" tooltip="DIGECOG-UC-CD-2023-0248" display="javascript:void(0);"/>
    <hyperlink ref="B39" r:id="rId31" display="javascript:void(0);"/>
  </hyperlinks>
  <printOptions gridLines="1"/>
  <pageMargins left="0.70866141732283472" right="0.70866141732283472" top="0.74803149606299213" bottom="0.74803149606299213" header="0.31496062992125984" footer="0.31496062992125984"/>
  <pageSetup scale="14" fitToWidth="0" orientation="landscape" r:id="rId32"/>
  <rowBreaks count="2" manualBreakCount="2">
    <brk id="21" max="16383" man="1"/>
    <brk id="52" max="16383" man="1"/>
  </rowBreaks>
  <colBreaks count="1" manualBreakCount="1">
    <brk id="14" max="45" man="1"/>
  </colBreaks>
  <drawing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view="pageBreakPreview" zoomScale="40" zoomScaleNormal="100" zoomScaleSheetLayoutView="40" workbookViewId="0">
      <selection activeCell="F4" sqref="F4"/>
    </sheetView>
  </sheetViews>
  <sheetFormatPr baseColWidth="10" defaultColWidth="9.140625" defaultRowHeight="15" x14ac:dyDescent="0.25"/>
  <cols>
    <col min="1" max="1" width="59" customWidth="1"/>
    <col min="2" max="2" width="89.5703125" customWidth="1"/>
    <col min="3" max="3" width="45.42578125" customWidth="1"/>
    <col min="4" max="4" width="47.42578125" customWidth="1"/>
    <col min="5" max="5" width="30.85546875" customWidth="1"/>
    <col min="6" max="6" width="40.7109375" customWidth="1"/>
    <col min="7" max="7" width="32.5703125" customWidth="1"/>
    <col min="8" max="8" width="28.28515625" customWidth="1"/>
    <col min="9" max="9" width="31.28515625" customWidth="1"/>
    <col min="10" max="10" width="80.140625" customWidth="1"/>
    <col min="11" max="11" width="54" customWidth="1"/>
    <col min="12" max="12" width="28.140625" customWidth="1"/>
    <col min="13" max="13" width="37.85546875" customWidth="1"/>
    <col min="14" max="14" width="46.140625" customWidth="1"/>
    <col min="15" max="15" width="43.5703125" customWidth="1"/>
    <col min="16" max="16" width="9.7109375" customWidth="1"/>
    <col min="17" max="17" width="2.5703125" customWidth="1"/>
    <col min="258" max="258" width="37.85546875" customWidth="1"/>
    <col min="259" max="259" width="49" customWidth="1"/>
    <col min="260" max="261" width="13.42578125" customWidth="1"/>
    <col min="262" max="262" width="30.140625" customWidth="1"/>
    <col min="263" max="264" width="16.28515625" customWidth="1"/>
    <col min="265" max="265" width="30.140625" customWidth="1"/>
    <col min="266" max="266" width="32.85546875" customWidth="1"/>
    <col min="267" max="267" width="27.28515625" customWidth="1"/>
    <col min="268" max="268" width="16.85546875" customWidth="1"/>
    <col min="269" max="269" width="22.42578125" customWidth="1"/>
    <col min="270" max="270" width="21.42578125" customWidth="1"/>
    <col min="271" max="271" width="27.42578125" customWidth="1"/>
    <col min="272" max="272" width="0" hidden="1" customWidth="1"/>
    <col min="273" max="273" width="2.5703125" customWidth="1"/>
    <col min="514" max="514" width="37.85546875" customWidth="1"/>
    <col min="515" max="515" width="49" customWidth="1"/>
    <col min="516" max="517" width="13.42578125" customWidth="1"/>
    <col min="518" max="518" width="30.140625" customWidth="1"/>
    <col min="519" max="520" width="16.28515625" customWidth="1"/>
    <col min="521" max="521" width="30.140625" customWidth="1"/>
    <col min="522" max="522" width="32.85546875" customWidth="1"/>
    <col min="523" max="523" width="27.28515625" customWidth="1"/>
    <col min="524" max="524" width="16.85546875" customWidth="1"/>
    <col min="525" max="525" width="22.42578125" customWidth="1"/>
    <col min="526" max="526" width="21.42578125" customWidth="1"/>
    <col min="527" max="527" width="27.42578125" customWidth="1"/>
    <col min="528" max="528" width="0" hidden="1" customWidth="1"/>
    <col min="529" max="529" width="2.5703125" customWidth="1"/>
    <col min="770" max="770" width="37.85546875" customWidth="1"/>
    <col min="771" max="771" width="49" customWidth="1"/>
    <col min="772" max="773" width="13.42578125" customWidth="1"/>
    <col min="774" max="774" width="30.140625" customWidth="1"/>
    <col min="775" max="776" width="16.28515625" customWidth="1"/>
    <col min="777" max="777" width="30.140625" customWidth="1"/>
    <col min="778" max="778" width="32.85546875" customWidth="1"/>
    <col min="779" max="779" width="27.28515625" customWidth="1"/>
    <col min="780" max="780" width="16.85546875" customWidth="1"/>
    <col min="781" max="781" width="22.42578125" customWidth="1"/>
    <col min="782" max="782" width="21.42578125" customWidth="1"/>
    <col min="783" max="783" width="27.42578125" customWidth="1"/>
    <col min="784" max="784" width="0" hidden="1" customWidth="1"/>
    <col min="785" max="785" width="2.5703125" customWidth="1"/>
    <col min="1026" max="1026" width="37.85546875" customWidth="1"/>
    <col min="1027" max="1027" width="49" customWidth="1"/>
    <col min="1028" max="1029" width="13.42578125" customWidth="1"/>
    <col min="1030" max="1030" width="30.140625" customWidth="1"/>
    <col min="1031" max="1032" width="16.28515625" customWidth="1"/>
    <col min="1033" max="1033" width="30.140625" customWidth="1"/>
    <col min="1034" max="1034" width="32.85546875" customWidth="1"/>
    <col min="1035" max="1035" width="27.28515625" customWidth="1"/>
    <col min="1036" max="1036" width="16.85546875" customWidth="1"/>
    <col min="1037" max="1037" width="22.42578125" customWidth="1"/>
    <col min="1038" max="1038" width="21.42578125" customWidth="1"/>
    <col min="1039" max="1039" width="27.42578125" customWidth="1"/>
    <col min="1040" max="1040" width="0" hidden="1" customWidth="1"/>
    <col min="1041" max="1041" width="2.5703125" customWidth="1"/>
    <col min="1282" max="1282" width="37.85546875" customWidth="1"/>
    <col min="1283" max="1283" width="49" customWidth="1"/>
    <col min="1284" max="1285" width="13.42578125" customWidth="1"/>
    <col min="1286" max="1286" width="30.140625" customWidth="1"/>
    <col min="1287" max="1288" width="16.28515625" customWidth="1"/>
    <col min="1289" max="1289" width="30.140625" customWidth="1"/>
    <col min="1290" max="1290" width="32.85546875" customWidth="1"/>
    <col min="1291" max="1291" width="27.28515625" customWidth="1"/>
    <col min="1292" max="1292" width="16.85546875" customWidth="1"/>
    <col min="1293" max="1293" width="22.42578125" customWidth="1"/>
    <col min="1294" max="1294" width="21.42578125" customWidth="1"/>
    <col min="1295" max="1295" width="27.42578125" customWidth="1"/>
    <col min="1296" max="1296" width="0" hidden="1" customWidth="1"/>
    <col min="1297" max="1297" width="2.5703125" customWidth="1"/>
    <col min="1538" max="1538" width="37.85546875" customWidth="1"/>
    <col min="1539" max="1539" width="49" customWidth="1"/>
    <col min="1540" max="1541" width="13.42578125" customWidth="1"/>
    <col min="1542" max="1542" width="30.140625" customWidth="1"/>
    <col min="1543" max="1544" width="16.28515625" customWidth="1"/>
    <col min="1545" max="1545" width="30.140625" customWidth="1"/>
    <col min="1546" max="1546" width="32.85546875" customWidth="1"/>
    <col min="1547" max="1547" width="27.28515625" customWidth="1"/>
    <col min="1548" max="1548" width="16.85546875" customWidth="1"/>
    <col min="1549" max="1549" width="22.42578125" customWidth="1"/>
    <col min="1550" max="1550" width="21.42578125" customWidth="1"/>
    <col min="1551" max="1551" width="27.42578125" customWidth="1"/>
    <col min="1552" max="1552" width="0" hidden="1" customWidth="1"/>
    <col min="1553" max="1553" width="2.5703125" customWidth="1"/>
    <col min="1794" max="1794" width="37.85546875" customWidth="1"/>
    <col min="1795" max="1795" width="49" customWidth="1"/>
    <col min="1796" max="1797" width="13.42578125" customWidth="1"/>
    <col min="1798" max="1798" width="30.140625" customWidth="1"/>
    <col min="1799" max="1800" width="16.28515625" customWidth="1"/>
    <col min="1801" max="1801" width="30.140625" customWidth="1"/>
    <col min="1802" max="1802" width="32.85546875" customWidth="1"/>
    <col min="1803" max="1803" width="27.28515625" customWidth="1"/>
    <col min="1804" max="1804" width="16.85546875" customWidth="1"/>
    <col min="1805" max="1805" width="22.42578125" customWidth="1"/>
    <col min="1806" max="1806" width="21.42578125" customWidth="1"/>
    <col min="1807" max="1807" width="27.42578125" customWidth="1"/>
    <col min="1808" max="1808" width="0" hidden="1" customWidth="1"/>
    <col min="1809" max="1809" width="2.5703125" customWidth="1"/>
    <col min="2050" max="2050" width="37.85546875" customWidth="1"/>
    <col min="2051" max="2051" width="49" customWidth="1"/>
    <col min="2052" max="2053" width="13.42578125" customWidth="1"/>
    <col min="2054" max="2054" width="30.140625" customWidth="1"/>
    <col min="2055" max="2056" width="16.28515625" customWidth="1"/>
    <col min="2057" max="2057" width="30.140625" customWidth="1"/>
    <col min="2058" max="2058" width="32.85546875" customWidth="1"/>
    <col min="2059" max="2059" width="27.28515625" customWidth="1"/>
    <col min="2060" max="2060" width="16.85546875" customWidth="1"/>
    <col min="2061" max="2061" width="22.42578125" customWidth="1"/>
    <col min="2062" max="2062" width="21.42578125" customWidth="1"/>
    <col min="2063" max="2063" width="27.42578125" customWidth="1"/>
    <col min="2064" max="2064" width="0" hidden="1" customWidth="1"/>
    <col min="2065" max="2065" width="2.5703125" customWidth="1"/>
    <col min="2306" max="2306" width="37.85546875" customWidth="1"/>
    <col min="2307" max="2307" width="49" customWidth="1"/>
    <col min="2308" max="2309" width="13.42578125" customWidth="1"/>
    <col min="2310" max="2310" width="30.140625" customWidth="1"/>
    <col min="2311" max="2312" width="16.28515625" customWidth="1"/>
    <col min="2313" max="2313" width="30.140625" customWidth="1"/>
    <col min="2314" max="2314" width="32.85546875" customWidth="1"/>
    <col min="2315" max="2315" width="27.28515625" customWidth="1"/>
    <col min="2316" max="2316" width="16.85546875" customWidth="1"/>
    <col min="2317" max="2317" width="22.42578125" customWidth="1"/>
    <col min="2318" max="2318" width="21.42578125" customWidth="1"/>
    <col min="2319" max="2319" width="27.42578125" customWidth="1"/>
    <col min="2320" max="2320" width="0" hidden="1" customWidth="1"/>
    <col min="2321" max="2321" width="2.5703125" customWidth="1"/>
    <col min="2562" max="2562" width="37.85546875" customWidth="1"/>
    <col min="2563" max="2563" width="49" customWidth="1"/>
    <col min="2564" max="2565" width="13.42578125" customWidth="1"/>
    <col min="2566" max="2566" width="30.140625" customWidth="1"/>
    <col min="2567" max="2568" width="16.28515625" customWidth="1"/>
    <col min="2569" max="2569" width="30.140625" customWidth="1"/>
    <col min="2570" max="2570" width="32.85546875" customWidth="1"/>
    <col min="2571" max="2571" width="27.28515625" customWidth="1"/>
    <col min="2572" max="2572" width="16.85546875" customWidth="1"/>
    <col min="2573" max="2573" width="22.42578125" customWidth="1"/>
    <col min="2574" max="2574" width="21.42578125" customWidth="1"/>
    <col min="2575" max="2575" width="27.42578125" customWidth="1"/>
    <col min="2576" max="2576" width="0" hidden="1" customWidth="1"/>
    <col min="2577" max="2577" width="2.5703125" customWidth="1"/>
    <col min="2818" max="2818" width="37.85546875" customWidth="1"/>
    <col min="2819" max="2819" width="49" customWidth="1"/>
    <col min="2820" max="2821" width="13.42578125" customWidth="1"/>
    <col min="2822" max="2822" width="30.140625" customWidth="1"/>
    <col min="2823" max="2824" width="16.28515625" customWidth="1"/>
    <col min="2825" max="2825" width="30.140625" customWidth="1"/>
    <col min="2826" max="2826" width="32.85546875" customWidth="1"/>
    <col min="2827" max="2827" width="27.28515625" customWidth="1"/>
    <col min="2828" max="2828" width="16.85546875" customWidth="1"/>
    <col min="2829" max="2829" width="22.42578125" customWidth="1"/>
    <col min="2830" max="2830" width="21.42578125" customWidth="1"/>
    <col min="2831" max="2831" width="27.42578125" customWidth="1"/>
    <col min="2832" max="2832" width="0" hidden="1" customWidth="1"/>
    <col min="2833" max="2833" width="2.5703125" customWidth="1"/>
    <col min="3074" max="3074" width="37.85546875" customWidth="1"/>
    <col min="3075" max="3075" width="49" customWidth="1"/>
    <col min="3076" max="3077" width="13.42578125" customWidth="1"/>
    <col min="3078" max="3078" width="30.140625" customWidth="1"/>
    <col min="3079" max="3080" width="16.28515625" customWidth="1"/>
    <col min="3081" max="3081" width="30.140625" customWidth="1"/>
    <col min="3082" max="3082" width="32.85546875" customWidth="1"/>
    <col min="3083" max="3083" width="27.28515625" customWidth="1"/>
    <col min="3084" max="3084" width="16.85546875" customWidth="1"/>
    <col min="3085" max="3085" width="22.42578125" customWidth="1"/>
    <col min="3086" max="3086" width="21.42578125" customWidth="1"/>
    <col min="3087" max="3087" width="27.42578125" customWidth="1"/>
    <col min="3088" max="3088" width="0" hidden="1" customWidth="1"/>
    <col min="3089" max="3089" width="2.5703125" customWidth="1"/>
    <col min="3330" max="3330" width="37.85546875" customWidth="1"/>
    <col min="3331" max="3331" width="49" customWidth="1"/>
    <col min="3332" max="3333" width="13.42578125" customWidth="1"/>
    <col min="3334" max="3334" width="30.140625" customWidth="1"/>
    <col min="3335" max="3336" width="16.28515625" customWidth="1"/>
    <col min="3337" max="3337" width="30.140625" customWidth="1"/>
    <col min="3338" max="3338" width="32.85546875" customWidth="1"/>
    <col min="3339" max="3339" width="27.28515625" customWidth="1"/>
    <col min="3340" max="3340" width="16.85546875" customWidth="1"/>
    <col min="3341" max="3341" width="22.42578125" customWidth="1"/>
    <col min="3342" max="3342" width="21.42578125" customWidth="1"/>
    <col min="3343" max="3343" width="27.42578125" customWidth="1"/>
    <col min="3344" max="3344" width="0" hidden="1" customWidth="1"/>
    <col min="3345" max="3345" width="2.5703125" customWidth="1"/>
    <col min="3586" max="3586" width="37.85546875" customWidth="1"/>
    <col min="3587" max="3587" width="49" customWidth="1"/>
    <col min="3588" max="3589" width="13.42578125" customWidth="1"/>
    <col min="3590" max="3590" width="30.140625" customWidth="1"/>
    <col min="3591" max="3592" width="16.28515625" customWidth="1"/>
    <col min="3593" max="3593" width="30.140625" customWidth="1"/>
    <col min="3594" max="3594" width="32.85546875" customWidth="1"/>
    <col min="3595" max="3595" width="27.28515625" customWidth="1"/>
    <col min="3596" max="3596" width="16.85546875" customWidth="1"/>
    <col min="3597" max="3597" width="22.42578125" customWidth="1"/>
    <col min="3598" max="3598" width="21.42578125" customWidth="1"/>
    <col min="3599" max="3599" width="27.42578125" customWidth="1"/>
    <col min="3600" max="3600" width="0" hidden="1" customWidth="1"/>
    <col min="3601" max="3601" width="2.5703125" customWidth="1"/>
    <col min="3842" max="3842" width="37.85546875" customWidth="1"/>
    <col min="3843" max="3843" width="49" customWidth="1"/>
    <col min="3844" max="3845" width="13.42578125" customWidth="1"/>
    <col min="3846" max="3846" width="30.140625" customWidth="1"/>
    <col min="3847" max="3848" width="16.28515625" customWidth="1"/>
    <col min="3849" max="3849" width="30.140625" customWidth="1"/>
    <col min="3850" max="3850" width="32.85546875" customWidth="1"/>
    <col min="3851" max="3851" width="27.28515625" customWidth="1"/>
    <col min="3852" max="3852" width="16.85546875" customWidth="1"/>
    <col min="3853" max="3853" width="22.42578125" customWidth="1"/>
    <col min="3854" max="3854" width="21.42578125" customWidth="1"/>
    <col min="3855" max="3855" width="27.42578125" customWidth="1"/>
    <col min="3856" max="3856" width="0" hidden="1" customWidth="1"/>
    <col min="3857" max="3857" width="2.5703125" customWidth="1"/>
    <col min="4098" max="4098" width="37.85546875" customWidth="1"/>
    <col min="4099" max="4099" width="49" customWidth="1"/>
    <col min="4100" max="4101" width="13.42578125" customWidth="1"/>
    <col min="4102" max="4102" width="30.140625" customWidth="1"/>
    <col min="4103" max="4104" width="16.28515625" customWidth="1"/>
    <col min="4105" max="4105" width="30.140625" customWidth="1"/>
    <col min="4106" max="4106" width="32.85546875" customWidth="1"/>
    <col min="4107" max="4107" width="27.28515625" customWidth="1"/>
    <col min="4108" max="4108" width="16.85546875" customWidth="1"/>
    <col min="4109" max="4109" width="22.42578125" customWidth="1"/>
    <col min="4110" max="4110" width="21.42578125" customWidth="1"/>
    <col min="4111" max="4111" width="27.42578125" customWidth="1"/>
    <col min="4112" max="4112" width="0" hidden="1" customWidth="1"/>
    <col min="4113" max="4113" width="2.5703125" customWidth="1"/>
    <col min="4354" max="4354" width="37.85546875" customWidth="1"/>
    <col min="4355" max="4355" width="49" customWidth="1"/>
    <col min="4356" max="4357" width="13.42578125" customWidth="1"/>
    <col min="4358" max="4358" width="30.140625" customWidth="1"/>
    <col min="4359" max="4360" width="16.28515625" customWidth="1"/>
    <col min="4361" max="4361" width="30.140625" customWidth="1"/>
    <col min="4362" max="4362" width="32.85546875" customWidth="1"/>
    <col min="4363" max="4363" width="27.28515625" customWidth="1"/>
    <col min="4364" max="4364" width="16.85546875" customWidth="1"/>
    <col min="4365" max="4365" width="22.42578125" customWidth="1"/>
    <col min="4366" max="4366" width="21.42578125" customWidth="1"/>
    <col min="4367" max="4367" width="27.42578125" customWidth="1"/>
    <col min="4368" max="4368" width="0" hidden="1" customWidth="1"/>
    <col min="4369" max="4369" width="2.5703125" customWidth="1"/>
    <col min="4610" max="4610" width="37.85546875" customWidth="1"/>
    <col min="4611" max="4611" width="49" customWidth="1"/>
    <col min="4612" max="4613" width="13.42578125" customWidth="1"/>
    <col min="4614" max="4614" width="30.140625" customWidth="1"/>
    <col min="4615" max="4616" width="16.28515625" customWidth="1"/>
    <col min="4617" max="4617" width="30.140625" customWidth="1"/>
    <col min="4618" max="4618" width="32.85546875" customWidth="1"/>
    <col min="4619" max="4619" width="27.28515625" customWidth="1"/>
    <col min="4620" max="4620" width="16.85546875" customWidth="1"/>
    <col min="4621" max="4621" width="22.42578125" customWidth="1"/>
    <col min="4622" max="4622" width="21.42578125" customWidth="1"/>
    <col min="4623" max="4623" width="27.42578125" customWidth="1"/>
    <col min="4624" max="4624" width="0" hidden="1" customWidth="1"/>
    <col min="4625" max="4625" width="2.5703125" customWidth="1"/>
    <col min="4866" max="4866" width="37.85546875" customWidth="1"/>
    <col min="4867" max="4867" width="49" customWidth="1"/>
    <col min="4868" max="4869" width="13.42578125" customWidth="1"/>
    <col min="4870" max="4870" width="30.140625" customWidth="1"/>
    <col min="4871" max="4872" width="16.28515625" customWidth="1"/>
    <col min="4873" max="4873" width="30.140625" customWidth="1"/>
    <col min="4874" max="4874" width="32.85546875" customWidth="1"/>
    <col min="4875" max="4875" width="27.28515625" customWidth="1"/>
    <col min="4876" max="4876" width="16.85546875" customWidth="1"/>
    <col min="4877" max="4877" width="22.42578125" customWidth="1"/>
    <col min="4878" max="4878" width="21.42578125" customWidth="1"/>
    <col min="4879" max="4879" width="27.42578125" customWidth="1"/>
    <col min="4880" max="4880" width="0" hidden="1" customWidth="1"/>
    <col min="4881" max="4881" width="2.5703125" customWidth="1"/>
    <col min="5122" max="5122" width="37.85546875" customWidth="1"/>
    <col min="5123" max="5123" width="49" customWidth="1"/>
    <col min="5124" max="5125" width="13.42578125" customWidth="1"/>
    <col min="5126" max="5126" width="30.140625" customWidth="1"/>
    <col min="5127" max="5128" width="16.28515625" customWidth="1"/>
    <col min="5129" max="5129" width="30.140625" customWidth="1"/>
    <col min="5130" max="5130" width="32.85546875" customWidth="1"/>
    <col min="5131" max="5131" width="27.28515625" customWidth="1"/>
    <col min="5132" max="5132" width="16.85546875" customWidth="1"/>
    <col min="5133" max="5133" width="22.42578125" customWidth="1"/>
    <col min="5134" max="5134" width="21.42578125" customWidth="1"/>
    <col min="5135" max="5135" width="27.42578125" customWidth="1"/>
    <col min="5136" max="5136" width="0" hidden="1" customWidth="1"/>
    <col min="5137" max="5137" width="2.5703125" customWidth="1"/>
    <col min="5378" max="5378" width="37.85546875" customWidth="1"/>
    <col min="5379" max="5379" width="49" customWidth="1"/>
    <col min="5380" max="5381" width="13.42578125" customWidth="1"/>
    <col min="5382" max="5382" width="30.140625" customWidth="1"/>
    <col min="5383" max="5384" width="16.28515625" customWidth="1"/>
    <col min="5385" max="5385" width="30.140625" customWidth="1"/>
    <col min="5386" max="5386" width="32.85546875" customWidth="1"/>
    <col min="5387" max="5387" width="27.28515625" customWidth="1"/>
    <col min="5388" max="5388" width="16.85546875" customWidth="1"/>
    <col min="5389" max="5389" width="22.42578125" customWidth="1"/>
    <col min="5390" max="5390" width="21.42578125" customWidth="1"/>
    <col min="5391" max="5391" width="27.42578125" customWidth="1"/>
    <col min="5392" max="5392" width="0" hidden="1" customWidth="1"/>
    <col min="5393" max="5393" width="2.5703125" customWidth="1"/>
    <col min="5634" max="5634" width="37.85546875" customWidth="1"/>
    <col min="5635" max="5635" width="49" customWidth="1"/>
    <col min="5636" max="5637" width="13.42578125" customWidth="1"/>
    <col min="5638" max="5638" width="30.140625" customWidth="1"/>
    <col min="5639" max="5640" width="16.28515625" customWidth="1"/>
    <col min="5641" max="5641" width="30.140625" customWidth="1"/>
    <col min="5642" max="5642" width="32.85546875" customWidth="1"/>
    <col min="5643" max="5643" width="27.28515625" customWidth="1"/>
    <col min="5644" max="5644" width="16.85546875" customWidth="1"/>
    <col min="5645" max="5645" width="22.42578125" customWidth="1"/>
    <col min="5646" max="5646" width="21.42578125" customWidth="1"/>
    <col min="5647" max="5647" width="27.42578125" customWidth="1"/>
    <col min="5648" max="5648" width="0" hidden="1" customWidth="1"/>
    <col min="5649" max="5649" width="2.5703125" customWidth="1"/>
    <col min="5890" max="5890" width="37.85546875" customWidth="1"/>
    <col min="5891" max="5891" width="49" customWidth="1"/>
    <col min="5892" max="5893" width="13.42578125" customWidth="1"/>
    <col min="5894" max="5894" width="30.140625" customWidth="1"/>
    <col min="5895" max="5896" width="16.28515625" customWidth="1"/>
    <col min="5897" max="5897" width="30.140625" customWidth="1"/>
    <col min="5898" max="5898" width="32.85546875" customWidth="1"/>
    <col min="5899" max="5899" width="27.28515625" customWidth="1"/>
    <col min="5900" max="5900" width="16.85546875" customWidth="1"/>
    <col min="5901" max="5901" width="22.42578125" customWidth="1"/>
    <col min="5902" max="5902" width="21.42578125" customWidth="1"/>
    <col min="5903" max="5903" width="27.42578125" customWidth="1"/>
    <col min="5904" max="5904" width="0" hidden="1" customWidth="1"/>
    <col min="5905" max="5905" width="2.5703125" customWidth="1"/>
    <col min="6146" max="6146" width="37.85546875" customWidth="1"/>
    <col min="6147" max="6147" width="49" customWidth="1"/>
    <col min="6148" max="6149" width="13.42578125" customWidth="1"/>
    <col min="6150" max="6150" width="30.140625" customWidth="1"/>
    <col min="6151" max="6152" width="16.28515625" customWidth="1"/>
    <col min="6153" max="6153" width="30.140625" customWidth="1"/>
    <col min="6154" max="6154" width="32.85546875" customWidth="1"/>
    <col min="6155" max="6155" width="27.28515625" customWidth="1"/>
    <col min="6156" max="6156" width="16.85546875" customWidth="1"/>
    <col min="6157" max="6157" width="22.42578125" customWidth="1"/>
    <col min="6158" max="6158" width="21.42578125" customWidth="1"/>
    <col min="6159" max="6159" width="27.42578125" customWidth="1"/>
    <col min="6160" max="6160" width="0" hidden="1" customWidth="1"/>
    <col min="6161" max="6161" width="2.5703125" customWidth="1"/>
    <col min="6402" max="6402" width="37.85546875" customWidth="1"/>
    <col min="6403" max="6403" width="49" customWidth="1"/>
    <col min="6404" max="6405" width="13.42578125" customWidth="1"/>
    <col min="6406" max="6406" width="30.140625" customWidth="1"/>
    <col min="6407" max="6408" width="16.28515625" customWidth="1"/>
    <col min="6409" max="6409" width="30.140625" customWidth="1"/>
    <col min="6410" max="6410" width="32.85546875" customWidth="1"/>
    <col min="6411" max="6411" width="27.28515625" customWidth="1"/>
    <col min="6412" max="6412" width="16.85546875" customWidth="1"/>
    <col min="6413" max="6413" width="22.42578125" customWidth="1"/>
    <col min="6414" max="6414" width="21.42578125" customWidth="1"/>
    <col min="6415" max="6415" width="27.42578125" customWidth="1"/>
    <col min="6416" max="6416" width="0" hidden="1" customWidth="1"/>
    <col min="6417" max="6417" width="2.5703125" customWidth="1"/>
    <col min="6658" max="6658" width="37.85546875" customWidth="1"/>
    <col min="6659" max="6659" width="49" customWidth="1"/>
    <col min="6660" max="6661" width="13.42578125" customWidth="1"/>
    <col min="6662" max="6662" width="30.140625" customWidth="1"/>
    <col min="6663" max="6664" width="16.28515625" customWidth="1"/>
    <col min="6665" max="6665" width="30.140625" customWidth="1"/>
    <col min="6666" max="6666" width="32.85546875" customWidth="1"/>
    <col min="6667" max="6667" width="27.28515625" customWidth="1"/>
    <col min="6668" max="6668" width="16.85546875" customWidth="1"/>
    <col min="6669" max="6669" width="22.42578125" customWidth="1"/>
    <col min="6670" max="6670" width="21.42578125" customWidth="1"/>
    <col min="6671" max="6671" width="27.42578125" customWidth="1"/>
    <col min="6672" max="6672" width="0" hidden="1" customWidth="1"/>
    <col min="6673" max="6673" width="2.5703125" customWidth="1"/>
    <col min="6914" max="6914" width="37.85546875" customWidth="1"/>
    <col min="6915" max="6915" width="49" customWidth="1"/>
    <col min="6916" max="6917" width="13.42578125" customWidth="1"/>
    <col min="6918" max="6918" width="30.140625" customWidth="1"/>
    <col min="6919" max="6920" width="16.28515625" customWidth="1"/>
    <col min="6921" max="6921" width="30.140625" customWidth="1"/>
    <col min="6922" max="6922" width="32.85546875" customWidth="1"/>
    <col min="6923" max="6923" width="27.28515625" customWidth="1"/>
    <col min="6924" max="6924" width="16.85546875" customWidth="1"/>
    <col min="6925" max="6925" width="22.42578125" customWidth="1"/>
    <col min="6926" max="6926" width="21.42578125" customWidth="1"/>
    <col min="6927" max="6927" width="27.42578125" customWidth="1"/>
    <col min="6928" max="6928" width="0" hidden="1" customWidth="1"/>
    <col min="6929" max="6929" width="2.5703125" customWidth="1"/>
    <col min="7170" max="7170" width="37.85546875" customWidth="1"/>
    <col min="7171" max="7171" width="49" customWidth="1"/>
    <col min="7172" max="7173" width="13.42578125" customWidth="1"/>
    <col min="7174" max="7174" width="30.140625" customWidth="1"/>
    <col min="7175" max="7176" width="16.28515625" customWidth="1"/>
    <col min="7177" max="7177" width="30.140625" customWidth="1"/>
    <col min="7178" max="7178" width="32.85546875" customWidth="1"/>
    <col min="7179" max="7179" width="27.28515625" customWidth="1"/>
    <col min="7180" max="7180" width="16.85546875" customWidth="1"/>
    <col min="7181" max="7181" width="22.42578125" customWidth="1"/>
    <col min="7182" max="7182" width="21.42578125" customWidth="1"/>
    <col min="7183" max="7183" width="27.42578125" customWidth="1"/>
    <col min="7184" max="7184" width="0" hidden="1" customWidth="1"/>
    <col min="7185" max="7185" width="2.5703125" customWidth="1"/>
    <col min="7426" max="7426" width="37.85546875" customWidth="1"/>
    <col min="7427" max="7427" width="49" customWidth="1"/>
    <col min="7428" max="7429" width="13.42578125" customWidth="1"/>
    <col min="7430" max="7430" width="30.140625" customWidth="1"/>
    <col min="7431" max="7432" width="16.28515625" customWidth="1"/>
    <col min="7433" max="7433" width="30.140625" customWidth="1"/>
    <col min="7434" max="7434" width="32.85546875" customWidth="1"/>
    <col min="7435" max="7435" width="27.28515625" customWidth="1"/>
    <col min="7436" max="7436" width="16.85546875" customWidth="1"/>
    <col min="7437" max="7437" width="22.42578125" customWidth="1"/>
    <col min="7438" max="7438" width="21.42578125" customWidth="1"/>
    <col min="7439" max="7439" width="27.42578125" customWidth="1"/>
    <col min="7440" max="7440" width="0" hidden="1" customWidth="1"/>
    <col min="7441" max="7441" width="2.5703125" customWidth="1"/>
    <col min="7682" max="7682" width="37.85546875" customWidth="1"/>
    <col min="7683" max="7683" width="49" customWidth="1"/>
    <col min="7684" max="7685" width="13.42578125" customWidth="1"/>
    <col min="7686" max="7686" width="30.140625" customWidth="1"/>
    <col min="7687" max="7688" width="16.28515625" customWidth="1"/>
    <col min="7689" max="7689" width="30.140625" customWidth="1"/>
    <col min="7690" max="7690" width="32.85546875" customWidth="1"/>
    <col min="7691" max="7691" width="27.28515625" customWidth="1"/>
    <col min="7692" max="7692" width="16.85546875" customWidth="1"/>
    <col min="7693" max="7693" width="22.42578125" customWidth="1"/>
    <col min="7694" max="7694" width="21.42578125" customWidth="1"/>
    <col min="7695" max="7695" width="27.42578125" customWidth="1"/>
    <col min="7696" max="7696" width="0" hidden="1" customWidth="1"/>
    <col min="7697" max="7697" width="2.5703125" customWidth="1"/>
    <col min="7938" max="7938" width="37.85546875" customWidth="1"/>
    <col min="7939" max="7939" width="49" customWidth="1"/>
    <col min="7940" max="7941" width="13.42578125" customWidth="1"/>
    <col min="7942" max="7942" width="30.140625" customWidth="1"/>
    <col min="7943" max="7944" width="16.28515625" customWidth="1"/>
    <col min="7945" max="7945" width="30.140625" customWidth="1"/>
    <col min="7946" max="7946" width="32.85546875" customWidth="1"/>
    <col min="7947" max="7947" width="27.28515625" customWidth="1"/>
    <col min="7948" max="7948" width="16.85546875" customWidth="1"/>
    <col min="7949" max="7949" width="22.42578125" customWidth="1"/>
    <col min="7950" max="7950" width="21.42578125" customWidth="1"/>
    <col min="7951" max="7951" width="27.42578125" customWidth="1"/>
    <col min="7952" max="7952" width="0" hidden="1" customWidth="1"/>
    <col min="7953" max="7953" width="2.5703125" customWidth="1"/>
    <col min="8194" max="8194" width="37.85546875" customWidth="1"/>
    <col min="8195" max="8195" width="49" customWidth="1"/>
    <col min="8196" max="8197" width="13.42578125" customWidth="1"/>
    <col min="8198" max="8198" width="30.140625" customWidth="1"/>
    <col min="8199" max="8200" width="16.28515625" customWidth="1"/>
    <col min="8201" max="8201" width="30.140625" customWidth="1"/>
    <col min="8202" max="8202" width="32.85546875" customWidth="1"/>
    <col min="8203" max="8203" width="27.28515625" customWidth="1"/>
    <col min="8204" max="8204" width="16.85546875" customWidth="1"/>
    <col min="8205" max="8205" width="22.42578125" customWidth="1"/>
    <col min="8206" max="8206" width="21.42578125" customWidth="1"/>
    <col min="8207" max="8207" width="27.42578125" customWidth="1"/>
    <col min="8208" max="8208" width="0" hidden="1" customWidth="1"/>
    <col min="8209" max="8209" width="2.5703125" customWidth="1"/>
    <col min="8450" max="8450" width="37.85546875" customWidth="1"/>
    <col min="8451" max="8451" width="49" customWidth="1"/>
    <col min="8452" max="8453" width="13.42578125" customWidth="1"/>
    <col min="8454" max="8454" width="30.140625" customWidth="1"/>
    <col min="8455" max="8456" width="16.28515625" customWidth="1"/>
    <col min="8457" max="8457" width="30.140625" customWidth="1"/>
    <col min="8458" max="8458" width="32.85546875" customWidth="1"/>
    <col min="8459" max="8459" width="27.28515625" customWidth="1"/>
    <col min="8460" max="8460" width="16.85546875" customWidth="1"/>
    <col min="8461" max="8461" width="22.42578125" customWidth="1"/>
    <col min="8462" max="8462" width="21.42578125" customWidth="1"/>
    <col min="8463" max="8463" width="27.42578125" customWidth="1"/>
    <col min="8464" max="8464" width="0" hidden="1" customWidth="1"/>
    <col min="8465" max="8465" width="2.5703125" customWidth="1"/>
    <col min="8706" max="8706" width="37.85546875" customWidth="1"/>
    <col min="8707" max="8707" width="49" customWidth="1"/>
    <col min="8708" max="8709" width="13.42578125" customWidth="1"/>
    <col min="8710" max="8710" width="30.140625" customWidth="1"/>
    <col min="8711" max="8712" width="16.28515625" customWidth="1"/>
    <col min="8713" max="8713" width="30.140625" customWidth="1"/>
    <col min="8714" max="8714" width="32.85546875" customWidth="1"/>
    <col min="8715" max="8715" width="27.28515625" customWidth="1"/>
    <col min="8716" max="8716" width="16.85546875" customWidth="1"/>
    <col min="8717" max="8717" width="22.42578125" customWidth="1"/>
    <col min="8718" max="8718" width="21.42578125" customWidth="1"/>
    <col min="8719" max="8719" width="27.42578125" customWidth="1"/>
    <col min="8720" max="8720" width="0" hidden="1" customWidth="1"/>
    <col min="8721" max="8721" width="2.5703125" customWidth="1"/>
    <col min="8962" max="8962" width="37.85546875" customWidth="1"/>
    <col min="8963" max="8963" width="49" customWidth="1"/>
    <col min="8964" max="8965" width="13.42578125" customWidth="1"/>
    <col min="8966" max="8966" width="30.140625" customWidth="1"/>
    <col min="8967" max="8968" width="16.28515625" customWidth="1"/>
    <col min="8969" max="8969" width="30.140625" customWidth="1"/>
    <col min="8970" max="8970" width="32.85546875" customWidth="1"/>
    <col min="8971" max="8971" width="27.28515625" customWidth="1"/>
    <col min="8972" max="8972" width="16.85546875" customWidth="1"/>
    <col min="8973" max="8973" width="22.42578125" customWidth="1"/>
    <col min="8974" max="8974" width="21.42578125" customWidth="1"/>
    <col min="8975" max="8975" width="27.42578125" customWidth="1"/>
    <col min="8976" max="8976" width="0" hidden="1" customWidth="1"/>
    <col min="8977" max="8977" width="2.5703125" customWidth="1"/>
    <col min="9218" max="9218" width="37.85546875" customWidth="1"/>
    <col min="9219" max="9219" width="49" customWidth="1"/>
    <col min="9220" max="9221" width="13.42578125" customWidth="1"/>
    <col min="9222" max="9222" width="30.140625" customWidth="1"/>
    <col min="9223" max="9224" width="16.28515625" customWidth="1"/>
    <col min="9225" max="9225" width="30.140625" customWidth="1"/>
    <col min="9226" max="9226" width="32.85546875" customWidth="1"/>
    <col min="9227" max="9227" width="27.28515625" customWidth="1"/>
    <col min="9228" max="9228" width="16.85546875" customWidth="1"/>
    <col min="9229" max="9229" width="22.42578125" customWidth="1"/>
    <col min="9230" max="9230" width="21.42578125" customWidth="1"/>
    <col min="9231" max="9231" width="27.42578125" customWidth="1"/>
    <col min="9232" max="9232" width="0" hidden="1" customWidth="1"/>
    <col min="9233" max="9233" width="2.5703125" customWidth="1"/>
    <col min="9474" max="9474" width="37.85546875" customWidth="1"/>
    <col min="9475" max="9475" width="49" customWidth="1"/>
    <col min="9476" max="9477" width="13.42578125" customWidth="1"/>
    <col min="9478" max="9478" width="30.140625" customWidth="1"/>
    <col min="9479" max="9480" width="16.28515625" customWidth="1"/>
    <col min="9481" max="9481" width="30.140625" customWidth="1"/>
    <col min="9482" max="9482" width="32.85546875" customWidth="1"/>
    <col min="9483" max="9483" width="27.28515625" customWidth="1"/>
    <col min="9484" max="9484" width="16.85546875" customWidth="1"/>
    <col min="9485" max="9485" width="22.42578125" customWidth="1"/>
    <col min="9486" max="9486" width="21.42578125" customWidth="1"/>
    <col min="9487" max="9487" width="27.42578125" customWidth="1"/>
    <col min="9488" max="9488" width="0" hidden="1" customWidth="1"/>
    <col min="9489" max="9489" width="2.5703125" customWidth="1"/>
    <col min="9730" max="9730" width="37.85546875" customWidth="1"/>
    <col min="9731" max="9731" width="49" customWidth="1"/>
    <col min="9732" max="9733" width="13.42578125" customWidth="1"/>
    <col min="9734" max="9734" width="30.140625" customWidth="1"/>
    <col min="9735" max="9736" width="16.28515625" customWidth="1"/>
    <col min="9737" max="9737" width="30.140625" customWidth="1"/>
    <col min="9738" max="9738" width="32.85546875" customWidth="1"/>
    <col min="9739" max="9739" width="27.28515625" customWidth="1"/>
    <col min="9740" max="9740" width="16.85546875" customWidth="1"/>
    <col min="9741" max="9741" width="22.42578125" customWidth="1"/>
    <col min="9742" max="9742" width="21.42578125" customWidth="1"/>
    <col min="9743" max="9743" width="27.42578125" customWidth="1"/>
    <col min="9744" max="9744" width="0" hidden="1" customWidth="1"/>
    <col min="9745" max="9745" width="2.5703125" customWidth="1"/>
    <col min="9986" max="9986" width="37.85546875" customWidth="1"/>
    <col min="9987" max="9987" width="49" customWidth="1"/>
    <col min="9988" max="9989" width="13.42578125" customWidth="1"/>
    <col min="9990" max="9990" width="30.140625" customWidth="1"/>
    <col min="9991" max="9992" width="16.28515625" customWidth="1"/>
    <col min="9993" max="9993" width="30.140625" customWidth="1"/>
    <col min="9994" max="9994" width="32.85546875" customWidth="1"/>
    <col min="9995" max="9995" width="27.28515625" customWidth="1"/>
    <col min="9996" max="9996" width="16.85546875" customWidth="1"/>
    <col min="9997" max="9997" width="22.42578125" customWidth="1"/>
    <col min="9998" max="9998" width="21.42578125" customWidth="1"/>
    <col min="9999" max="9999" width="27.42578125" customWidth="1"/>
    <col min="10000" max="10000" width="0" hidden="1" customWidth="1"/>
    <col min="10001" max="10001" width="2.5703125" customWidth="1"/>
    <col min="10242" max="10242" width="37.85546875" customWidth="1"/>
    <col min="10243" max="10243" width="49" customWidth="1"/>
    <col min="10244" max="10245" width="13.42578125" customWidth="1"/>
    <col min="10246" max="10246" width="30.140625" customWidth="1"/>
    <col min="10247" max="10248" width="16.28515625" customWidth="1"/>
    <col min="10249" max="10249" width="30.140625" customWidth="1"/>
    <col min="10250" max="10250" width="32.85546875" customWidth="1"/>
    <col min="10251" max="10251" width="27.28515625" customWidth="1"/>
    <col min="10252" max="10252" width="16.85546875" customWidth="1"/>
    <col min="10253" max="10253" width="22.42578125" customWidth="1"/>
    <col min="10254" max="10254" width="21.42578125" customWidth="1"/>
    <col min="10255" max="10255" width="27.42578125" customWidth="1"/>
    <col min="10256" max="10256" width="0" hidden="1" customWidth="1"/>
    <col min="10257" max="10257" width="2.5703125" customWidth="1"/>
    <col min="10498" max="10498" width="37.85546875" customWidth="1"/>
    <col min="10499" max="10499" width="49" customWidth="1"/>
    <col min="10500" max="10501" width="13.42578125" customWidth="1"/>
    <col min="10502" max="10502" width="30.140625" customWidth="1"/>
    <col min="10503" max="10504" width="16.28515625" customWidth="1"/>
    <col min="10505" max="10505" width="30.140625" customWidth="1"/>
    <col min="10506" max="10506" width="32.85546875" customWidth="1"/>
    <col min="10507" max="10507" width="27.28515625" customWidth="1"/>
    <col min="10508" max="10508" width="16.85546875" customWidth="1"/>
    <col min="10509" max="10509" width="22.42578125" customWidth="1"/>
    <col min="10510" max="10510" width="21.42578125" customWidth="1"/>
    <col min="10511" max="10511" width="27.42578125" customWidth="1"/>
    <col min="10512" max="10512" width="0" hidden="1" customWidth="1"/>
    <col min="10513" max="10513" width="2.5703125" customWidth="1"/>
    <col min="10754" max="10754" width="37.85546875" customWidth="1"/>
    <col min="10755" max="10755" width="49" customWidth="1"/>
    <col min="10756" max="10757" width="13.42578125" customWidth="1"/>
    <col min="10758" max="10758" width="30.140625" customWidth="1"/>
    <col min="10759" max="10760" width="16.28515625" customWidth="1"/>
    <col min="10761" max="10761" width="30.140625" customWidth="1"/>
    <col min="10762" max="10762" width="32.85546875" customWidth="1"/>
    <col min="10763" max="10763" width="27.28515625" customWidth="1"/>
    <col min="10764" max="10764" width="16.85546875" customWidth="1"/>
    <col min="10765" max="10765" width="22.42578125" customWidth="1"/>
    <col min="10766" max="10766" width="21.42578125" customWidth="1"/>
    <col min="10767" max="10767" width="27.42578125" customWidth="1"/>
    <col min="10768" max="10768" width="0" hidden="1" customWidth="1"/>
    <col min="10769" max="10769" width="2.5703125" customWidth="1"/>
    <col min="11010" max="11010" width="37.85546875" customWidth="1"/>
    <col min="11011" max="11011" width="49" customWidth="1"/>
    <col min="11012" max="11013" width="13.42578125" customWidth="1"/>
    <col min="11014" max="11014" width="30.140625" customWidth="1"/>
    <col min="11015" max="11016" width="16.28515625" customWidth="1"/>
    <col min="11017" max="11017" width="30.140625" customWidth="1"/>
    <col min="11018" max="11018" width="32.85546875" customWidth="1"/>
    <col min="11019" max="11019" width="27.28515625" customWidth="1"/>
    <col min="11020" max="11020" width="16.85546875" customWidth="1"/>
    <col min="11021" max="11021" width="22.42578125" customWidth="1"/>
    <col min="11022" max="11022" width="21.42578125" customWidth="1"/>
    <col min="11023" max="11023" width="27.42578125" customWidth="1"/>
    <col min="11024" max="11024" width="0" hidden="1" customWidth="1"/>
    <col min="11025" max="11025" width="2.5703125" customWidth="1"/>
    <col min="11266" max="11266" width="37.85546875" customWidth="1"/>
    <col min="11267" max="11267" width="49" customWidth="1"/>
    <col min="11268" max="11269" width="13.42578125" customWidth="1"/>
    <col min="11270" max="11270" width="30.140625" customWidth="1"/>
    <col min="11271" max="11272" width="16.28515625" customWidth="1"/>
    <col min="11273" max="11273" width="30.140625" customWidth="1"/>
    <col min="11274" max="11274" width="32.85546875" customWidth="1"/>
    <col min="11275" max="11275" width="27.28515625" customWidth="1"/>
    <col min="11276" max="11276" width="16.85546875" customWidth="1"/>
    <col min="11277" max="11277" width="22.42578125" customWidth="1"/>
    <col min="11278" max="11278" width="21.42578125" customWidth="1"/>
    <col min="11279" max="11279" width="27.42578125" customWidth="1"/>
    <col min="11280" max="11280" width="0" hidden="1" customWidth="1"/>
    <col min="11281" max="11281" width="2.5703125" customWidth="1"/>
    <col min="11522" max="11522" width="37.85546875" customWidth="1"/>
    <col min="11523" max="11523" width="49" customWidth="1"/>
    <col min="11524" max="11525" width="13.42578125" customWidth="1"/>
    <col min="11526" max="11526" width="30.140625" customWidth="1"/>
    <col min="11527" max="11528" width="16.28515625" customWidth="1"/>
    <col min="11529" max="11529" width="30.140625" customWidth="1"/>
    <col min="11530" max="11530" width="32.85546875" customWidth="1"/>
    <col min="11531" max="11531" width="27.28515625" customWidth="1"/>
    <col min="11532" max="11532" width="16.85546875" customWidth="1"/>
    <col min="11533" max="11533" width="22.42578125" customWidth="1"/>
    <col min="11534" max="11534" width="21.42578125" customWidth="1"/>
    <col min="11535" max="11535" width="27.42578125" customWidth="1"/>
    <col min="11536" max="11536" width="0" hidden="1" customWidth="1"/>
    <col min="11537" max="11537" width="2.5703125" customWidth="1"/>
    <col min="11778" max="11778" width="37.85546875" customWidth="1"/>
    <col min="11779" max="11779" width="49" customWidth="1"/>
    <col min="11780" max="11781" width="13.42578125" customWidth="1"/>
    <col min="11782" max="11782" width="30.140625" customWidth="1"/>
    <col min="11783" max="11784" width="16.28515625" customWidth="1"/>
    <col min="11785" max="11785" width="30.140625" customWidth="1"/>
    <col min="11786" max="11786" width="32.85546875" customWidth="1"/>
    <col min="11787" max="11787" width="27.28515625" customWidth="1"/>
    <col min="11788" max="11788" width="16.85546875" customWidth="1"/>
    <col min="11789" max="11789" width="22.42578125" customWidth="1"/>
    <col min="11790" max="11790" width="21.42578125" customWidth="1"/>
    <col min="11791" max="11791" width="27.42578125" customWidth="1"/>
    <col min="11792" max="11792" width="0" hidden="1" customWidth="1"/>
    <col min="11793" max="11793" width="2.5703125" customWidth="1"/>
    <col min="12034" max="12034" width="37.85546875" customWidth="1"/>
    <col min="12035" max="12035" width="49" customWidth="1"/>
    <col min="12036" max="12037" width="13.42578125" customWidth="1"/>
    <col min="12038" max="12038" width="30.140625" customWidth="1"/>
    <col min="12039" max="12040" width="16.28515625" customWidth="1"/>
    <col min="12041" max="12041" width="30.140625" customWidth="1"/>
    <col min="12042" max="12042" width="32.85546875" customWidth="1"/>
    <col min="12043" max="12043" width="27.28515625" customWidth="1"/>
    <col min="12044" max="12044" width="16.85546875" customWidth="1"/>
    <col min="12045" max="12045" width="22.42578125" customWidth="1"/>
    <col min="12046" max="12046" width="21.42578125" customWidth="1"/>
    <col min="12047" max="12047" width="27.42578125" customWidth="1"/>
    <col min="12048" max="12048" width="0" hidden="1" customWidth="1"/>
    <col min="12049" max="12049" width="2.5703125" customWidth="1"/>
    <col min="12290" max="12290" width="37.85546875" customWidth="1"/>
    <col min="12291" max="12291" width="49" customWidth="1"/>
    <col min="12292" max="12293" width="13.42578125" customWidth="1"/>
    <col min="12294" max="12294" width="30.140625" customWidth="1"/>
    <col min="12295" max="12296" width="16.28515625" customWidth="1"/>
    <col min="12297" max="12297" width="30.140625" customWidth="1"/>
    <col min="12298" max="12298" width="32.85546875" customWidth="1"/>
    <col min="12299" max="12299" width="27.28515625" customWidth="1"/>
    <col min="12300" max="12300" width="16.85546875" customWidth="1"/>
    <col min="12301" max="12301" width="22.42578125" customWidth="1"/>
    <col min="12302" max="12302" width="21.42578125" customWidth="1"/>
    <col min="12303" max="12303" width="27.42578125" customWidth="1"/>
    <col min="12304" max="12304" width="0" hidden="1" customWidth="1"/>
    <col min="12305" max="12305" width="2.5703125" customWidth="1"/>
    <col min="12546" max="12546" width="37.85546875" customWidth="1"/>
    <col min="12547" max="12547" width="49" customWidth="1"/>
    <col min="12548" max="12549" width="13.42578125" customWidth="1"/>
    <col min="12550" max="12550" width="30.140625" customWidth="1"/>
    <col min="12551" max="12552" width="16.28515625" customWidth="1"/>
    <col min="12553" max="12553" width="30.140625" customWidth="1"/>
    <col min="12554" max="12554" width="32.85546875" customWidth="1"/>
    <col min="12555" max="12555" width="27.28515625" customWidth="1"/>
    <col min="12556" max="12556" width="16.85546875" customWidth="1"/>
    <col min="12557" max="12557" width="22.42578125" customWidth="1"/>
    <col min="12558" max="12558" width="21.42578125" customWidth="1"/>
    <col min="12559" max="12559" width="27.42578125" customWidth="1"/>
    <col min="12560" max="12560" width="0" hidden="1" customWidth="1"/>
    <col min="12561" max="12561" width="2.5703125" customWidth="1"/>
    <col min="12802" max="12802" width="37.85546875" customWidth="1"/>
    <col min="12803" max="12803" width="49" customWidth="1"/>
    <col min="12804" max="12805" width="13.42578125" customWidth="1"/>
    <col min="12806" max="12806" width="30.140625" customWidth="1"/>
    <col min="12807" max="12808" width="16.28515625" customWidth="1"/>
    <col min="12809" max="12809" width="30.140625" customWidth="1"/>
    <col min="12810" max="12810" width="32.85546875" customWidth="1"/>
    <col min="12811" max="12811" width="27.28515625" customWidth="1"/>
    <col min="12812" max="12812" width="16.85546875" customWidth="1"/>
    <col min="12813" max="12813" width="22.42578125" customWidth="1"/>
    <col min="12814" max="12814" width="21.42578125" customWidth="1"/>
    <col min="12815" max="12815" width="27.42578125" customWidth="1"/>
    <col min="12816" max="12816" width="0" hidden="1" customWidth="1"/>
    <col min="12817" max="12817" width="2.5703125" customWidth="1"/>
    <col min="13058" max="13058" width="37.85546875" customWidth="1"/>
    <col min="13059" max="13059" width="49" customWidth="1"/>
    <col min="13060" max="13061" width="13.42578125" customWidth="1"/>
    <col min="13062" max="13062" width="30.140625" customWidth="1"/>
    <col min="13063" max="13064" width="16.28515625" customWidth="1"/>
    <col min="13065" max="13065" width="30.140625" customWidth="1"/>
    <col min="13066" max="13066" width="32.85546875" customWidth="1"/>
    <col min="13067" max="13067" width="27.28515625" customWidth="1"/>
    <col min="13068" max="13068" width="16.85546875" customWidth="1"/>
    <col min="13069" max="13069" width="22.42578125" customWidth="1"/>
    <col min="13070" max="13070" width="21.42578125" customWidth="1"/>
    <col min="13071" max="13071" width="27.42578125" customWidth="1"/>
    <col min="13072" max="13072" width="0" hidden="1" customWidth="1"/>
    <col min="13073" max="13073" width="2.5703125" customWidth="1"/>
    <col min="13314" max="13314" width="37.85546875" customWidth="1"/>
    <col min="13315" max="13315" width="49" customWidth="1"/>
    <col min="13316" max="13317" width="13.42578125" customWidth="1"/>
    <col min="13318" max="13318" width="30.140625" customWidth="1"/>
    <col min="13319" max="13320" width="16.28515625" customWidth="1"/>
    <col min="13321" max="13321" width="30.140625" customWidth="1"/>
    <col min="13322" max="13322" width="32.85546875" customWidth="1"/>
    <col min="13323" max="13323" width="27.28515625" customWidth="1"/>
    <col min="13324" max="13324" width="16.85546875" customWidth="1"/>
    <col min="13325" max="13325" width="22.42578125" customWidth="1"/>
    <col min="13326" max="13326" width="21.42578125" customWidth="1"/>
    <col min="13327" max="13327" width="27.42578125" customWidth="1"/>
    <col min="13328" max="13328" width="0" hidden="1" customWidth="1"/>
    <col min="13329" max="13329" width="2.5703125" customWidth="1"/>
    <col min="13570" max="13570" width="37.85546875" customWidth="1"/>
    <col min="13571" max="13571" width="49" customWidth="1"/>
    <col min="13572" max="13573" width="13.42578125" customWidth="1"/>
    <col min="13574" max="13574" width="30.140625" customWidth="1"/>
    <col min="13575" max="13576" width="16.28515625" customWidth="1"/>
    <col min="13577" max="13577" width="30.140625" customWidth="1"/>
    <col min="13578" max="13578" width="32.85546875" customWidth="1"/>
    <col min="13579" max="13579" width="27.28515625" customWidth="1"/>
    <col min="13580" max="13580" width="16.85546875" customWidth="1"/>
    <col min="13581" max="13581" width="22.42578125" customWidth="1"/>
    <col min="13582" max="13582" width="21.42578125" customWidth="1"/>
    <col min="13583" max="13583" width="27.42578125" customWidth="1"/>
    <col min="13584" max="13584" width="0" hidden="1" customWidth="1"/>
    <col min="13585" max="13585" width="2.5703125" customWidth="1"/>
    <col min="13826" max="13826" width="37.85546875" customWidth="1"/>
    <col min="13827" max="13827" width="49" customWidth="1"/>
    <col min="13828" max="13829" width="13.42578125" customWidth="1"/>
    <col min="13830" max="13830" width="30.140625" customWidth="1"/>
    <col min="13831" max="13832" width="16.28515625" customWidth="1"/>
    <col min="13833" max="13833" width="30.140625" customWidth="1"/>
    <col min="13834" max="13834" width="32.85546875" customWidth="1"/>
    <col min="13835" max="13835" width="27.28515625" customWidth="1"/>
    <col min="13836" max="13836" width="16.85546875" customWidth="1"/>
    <col min="13837" max="13837" width="22.42578125" customWidth="1"/>
    <col min="13838" max="13838" width="21.42578125" customWidth="1"/>
    <col min="13839" max="13839" width="27.42578125" customWidth="1"/>
    <col min="13840" max="13840" width="0" hidden="1" customWidth="1"/>
    <col min="13841" max="13841" width="2.5703125" customWidth="1"/>
    <col min="14082" max="14082" width="37.85546875" customWidth="1"/>
    <col min="14083" max="14083" width="49" customWidth="1"/>
    <col min="14084" max="14085" width="13.42578125" customWidth="1"/>
    <col min="14086" max="14086" width="30.140625" customWidth="1"/>
    <col min="14087" max="14088" width="16.28515625" customWidth="1"/>
    <col min="14089" max="14089" width="30.140625" customWidth="1"/>
    <col min="14090" max="14090" width="32.85546875" customWidth="1"/>
    <col min="14091" max="14091" width="27.28515625" customWidth="1"/>
    <col min="14092" max="14092" width="16.85546875" customWidth="1"/>
    <col min="14093" max="14093" width="22.42578125" customWidth="1"/>
    <col min="14094" max="14094" width="21.42578125" customWidth="1"/>
    <col min="14095" max="14095" width="27.42578125" customWidth="1"/>
    <col min="14096" max="14096" width="0" hidden="1" customWidth="1"/>
    <col min="14097" max="14097" width="2.5703125" customWidth="1"/>
    <col min="14338" max="14338" width="37.85546875" customWidth="1"/>
    <col min="14339" max="14339" width="49" customWidth="1"/>
    <col min="14340" max="14341" width="13.42578125" customWidth="1"/>
    <col min="14342" max="14342" width="30.140625" customWidth="1"/>
    <col min="14343" max="14344" width="16.28515625" customWidth="1"/>
    <col min="14345" max="14345" width="30.140625" customWidth="1"/>
    <col min="14346" max="14346" width="32.85546875" customWidth="1"/>
    <col min="14347" max="14347" width="27.28515625" customWidth="1"/>
    <col min="14348" max="14348" width="16.85546875" customWidth="1"/>
    <col min="14349" max="14349" width="22.42578125" customWidth="1"/>
    <col min="14350" max="14350" width="21.42578125" customWidth="1"/>
    <col min="14351" max="14351" width="27.42578125" customWidth="1"/>
    <col min="14352" max="14352" width="0" hidden="1" customWidth="1"/>
    <col min="14353" max="14353" width="2.5703125" customWidth="1"/>
    <col min="14594" max="14594" width="37.85546875" customWidth="1"/>
    <col min="14595" max="14595" width="49" customWidth="1"/>
    <col min="14596" max="14597" width="13.42578125" customWidth="1"/>
    <col min="14598" max="14598" width="30.140625" customWidth="1"/>
    <col min="14599" max="14600" width="16.28515625" customWidth="1"/>
    <col min="14601" max="14601" width="30.140625" customWidth="1"/>
    <col min="14602" max="14602" width="32.85546875" customWidth="1"/>
    <col min="14603" max="14603" width="27.28515625" customWidth="1"/>
    <col min="14604" max="14604" width="16.85546875" customWidth="1"/>
    <col min="14605" max="14605" width="22.42578125" customWidth="1"/>
    <col min="14606" max="14606" width="21.42578125" customWidth="1"/>
    <col min="14607" max="14607" width="27.42578125" customWidth="1"/>
    <col min="14608" max="14608" width="0" hidden="1" customWidth="1"/>
    <col min="14609" max="14609" width="2.5703125" customWidth="1"/>
    <col min="14850" max="14850" width="37.85546875" customWidth="1"/>
    <col min="14851" max="14851" width="49" customWidth="1"/>
    <col min="14852" max="14853" width="13.42578125" customWidth="1"/>
    <col min="14854" max="14854" width="30.140625" customWidth="1"/>
    <col min="14855" max="14856" width="16.28515625" customWidth="1"/>
    <col min="14857" max="14857" width="30.140625" customWidth="1"/>
    <col min="14858" max="14858" width="32.85546875" customWidth="1"/>
    <col min="14859" max="14859" width="27.28515625" customWidth="1"/>
    <col min="14860" max="14860" width="16.85546875" customWidth="1"/>
    <col min="14861" max="14861" width="22.42578125" customWidth="1"/>
    <col min="14862" max="14862" width="21.42578125" customWidth="1"/>
    <col min="14863" max="14863" width="27.42578125" customWidth="1"/>
    <col min="14864" max="14864" width="0" hidden="1" customWidth="1"/>
    <col min="14865" max="14865" width="2.5703125" customWidth="1"/>
    <col min="15106" max="15106" width="37.85546875" customWidth="1"/>
    <col min="15107" max="15107" width="49" customWidth="1"/>
    <col min="15108" max="15109" width="13.42578125" customWidth="1"/>
    <col min="15110" max="15110" width="30.140625" customWidth="1"/>
    <col min="15111" max="15112" width="16.28515625" customWidth="1"/>
    <col min="15113" max="15113" width="30.140625" customWidth="1"/>
    <col min="15114" max="15114" width="32.85546875" customWidth="1"/>
    <col min="15115" max="15115" width="27.28515625" customWidth="1"/>
    <col min="15116" max="15116" width="16.85546875" customWidth="1"/>
    <col min="15117" max="15117" width="22.42578125" customWidth="1"/>
    <col min="15118" max="15118" width="21.42578125" customWidth="1"/>
    <col min="15119" max="15119" width="27.42578125" customWidth="1"/>
    <col min="15120" max="15120" width="0" hidden="1" customWidth="1"/>
    <col min="15121" max="15121" width="2.5703125" customWidth="1"/>
    <col min="15362" max="15362" width="37.85546875" customWidth="1"/>
    <col min="15363" max="15363" width="49" customWidth="1"/>
    <col min="15364" max="15365" width="13.42578125" customWidth="1"/>
    <col min="15366" max="15366" width="30.140625" customWidth="1"/>
    <col min="15367" max="15368" width="16.28515625" customWidth="1"/>
    <col min="15369" max="15369" width="30.140625" customWidth="1"/>
    <col min="15370" max="15370" width="32.85546875" customWidth="1"/>
    <col min="15371" max="15371" width="27.28515625" customWidth="1"/>
    <col min="15372" max="15372" width="16.85546875" customWidth="1"/>
    <col min="15373" max="15373" width="22.42578125" customWidth="1"/>
    <col min="15374" max="15374" width="21.42578125" customWidth="1"/>
    <col min="15375" max="15375" width="27.42578125" customWidth="1"/>
    <col min="15376" max="15376" width="0" hidden="1" customWidth="1"/>
    <col min="15377" max="15377" width="2.5703125" customWidth="1"/>
    <col min="15618" max="15618" width="37.85546875" customWidth="1"/>
    <col min="15619" max="15619" width="49" customWidth="1"/>
    <col min="15620" max="15621" width="13.42578125" customWidth="1"/>
    <col min="15622" max="15622" width="30.140625" customWidth="1"/>
    <col min="15623" max="15624" width="16.28515625" customWidth="1"/>
    <col min="15625" max="15625" width="30.140625" customWidth="1"/>
    <col min="15626" max="15626" width="32.85546875" customWidth="1"/>
    <col min="15627" max="15627" width="27.28515625" customWidth="1"/>
    <col min="15628" max="15628" width="16.85546875" customWidth="1"/>
    <col min="15629" max="15629" width="22.42578125" customWidth="1"/>
    <col min="15630" max="15630" width="21.42578125" customWidth="1"/>
    <col min="15631" max="15631" width="27.42578125" customWidth="1"/>
    <col min="15632" max="15632" width="0" hidden="1" customWidth="1"/>
    <col min="15633" max="15633" width="2.5703125" customWidth="1"/>
    <col min="15874" max="15874" width="37.85546875" customWidth="1"/>
    <col min="15875" max="15875" width="49" customWidth="1"/>
    <col min="15876" max="15877" width="13.42578125" customWidth="1"/>
    <col min="15878" max="15878" width="30.140625" customWidth="1"/>
    <col min="15879" max="15880" width="16.28515625" customWidth="1"/>
    <col min="15881" max="15881" width="30.140625" customWidth="1"/>
    <col min="15882" max="15882" width="32.85546875" customWidth="1"/>
    <col min="15883" max="15883" width="27.28515625" customWidth="1"/>
    <col min="15884" max="15884" width="16.85546875" customWidth="1"/>
    <col min="15885" max="15885" width="22.42578125" customWidth="1"/>
    <col min="15886" max="15886" width="21.42578125" customWidth="1"/>
    <col min="15887" max="15887" width="27.42578125" customWidth="1"/>
    <col min="15888" max="15888" width="0" hidden="1" customWidth="1"/>
    <col min="15889" max="15889" width="2.5703125" customWidth="1"/>
    <col min="16130" max="16130" width="37.85546875" customWidth="1"/>
    <col min="16131" max="16131" width="49" customWidth="1"/>
    <col min="16132" max="16133" width="13.42578125" customWidth="1"/>
    <col min="16134" max="16134" width="30.140625" customWidth="1"/>
    <col min="16135" max="16136" width="16.28515625" customWidth="1"/>
    <col min="16137" max="16137" width="30.140625" customWidth="1"/>
    <col min="16138" max="16138" width="32.85546875" customWidth="1"/>
    <col min="16139" max="16139" width="27.28515625" customWidth="1"/>
    <col min="16140" max="16140" width="16.85546875" customWidth="1"/>
    <col min="16141" max="16141" width="22.42578125" customWidth="1"/>
    <col min="16142" max="16142" width="21.42578125" customWidth="1"/>
    <col min="16143" max="16143" width="27.42578125" customWidth="1"/>
    <col min="16144" max="16144" width="0" hidden="1" customWidth="1"/>
    <col min="16145" max="16145" width="2.5703125" customWidth="1"/>
  </cols>
  <sheetData>
    <row r="1" spans="1:256" s="51" customFormat="1" ht="74.25" customHeight="1" x14ac:dyDescent="0.25">
      <c r="C1" s="122"/>
      <c r="D1" s="122"/>
      <c r="E1" s="122"/>
      <c r="F1" s="122"/>
      <c r="G1" s="122"/>
      <c r="H1" s="122"/>
    </row>
    <row r="2" spans="1:256" ht="90.75" customHeight="1" x14ac:dyDescent="0.45">
      <c r="A2" s="87">
        <f ca="1">+A1+A2:F2+A2:G2+A1+A2+A2:I3</f>
        <v>0</v>
      </c>
      <c r="B2" s="108"/>
      <c r="C2" s="107"/>
      <c r="D2" s="123" t="s">
        <v>205</v>
      </c>
      <c r="E2" s="123"/>
      <c r="F2" s="123"/>
      <c r="G2" s="107"/>
    </row>
    <row r="3" spans="1:256" ht="111" customHeight="1" x14ac:dyDescent="0.25">
      <c r="A3" s="113" t="s">
        <v>0</v>
      </c>
      <c r="B3" s="113" t="s">
        <v>1</v>
      </c>
      <c r="C3" s="113" t="s">
        <v>26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7</v>
      </c>
      <c r="J3" s="113" t="s">
        <v>8</v>
      </c>
      <c r="K3" s="113" t="s">
        <v>9</v>
      </c>
      <c r="L3" s="113" t="s">
        <v>10</v>
      </c>
      <c r="M3" s="113" t="s">
        <v>11</v>
      </c>
      <c r="N3" s="113" t="s">
        <v>12</v>
      </c>
      <c r="O3" s="113" t="s">
        <v>13</v>
      </c>
    </row>
    <row r="4" spans="1:256" s="37" customFormat="1" ht="111" customHeight="1" x14ac:dyDescent="0.35">
      <c r="A4" s="68" t="s">
        <v>146</v>
      </c>
      <c r="B4" s="68" t="s">
        <v>147</v>
      </c>
      <c r="C4" s="68" t="s">
        <v>28</v>
      </c>
      <c r="D4" s="68" t="s">
        <v>132</v>
      </c>
      <c r="E4" s="68" t="s">
        <v>132</v>
      </c>
      <c r="F4" s="69" t="s">
        <v>59</v>
      </c>
      <c r="G4" s="72">
        <v>221073.95</v>
      </c>
      <c r="H4" s="68" t="s">
        <v>17</v>
      </c>
      <c r="I4" s="69" t="s">
        <v>148</v>
      </c>
      <c r="J4" s="68" t="s">
        <v>176</v>
      </c>
      <c r="K4" s="69" t="s">
        <v>18</v>
      </c>
      <c r="L4" s="69">
        <v>2</v>
      </c>
      <c r="M4" s="72">
        <f>73299.24+147774.71</f>
        <v>221073.95</v>
      </c>
      <c r="N4" s="69" t="s">
        <v>177</v>
      </c>
      <c r="O4" s="73">
        <v>45238.429166666669</v>
      </c>
      <c r="P4" s="36"/>
      <c r="Q4" s="36"/>
      <c r="R4" s="36"/>
    </row>
    <row r="5" spans="1:256" s="2" customFormat="1" ht="111" customHeight="1" x14ac:dyDescent="0.35">
      <c r="A5" s="68" t="s">
        <v>149</v>
      </c>
      <c r="B5" s="68" t="s">
        <v>150</v>
      </c>
      <c r="C5" s="68" t="s">
        <v>28</v>
      </c>
      <c r="D5" s="68" t="s">
        <v>132</v>
      </c>
      <c r="E5" s="68" t="s">
        <v>15</v>
      </c>
      <c r="F5" s="69" t="s">
        <v>59</v>
      </c>
      <c r="G5" s="72">
        <v>837007.04</v>
      </c>
      <c r="H5" s="68" t="s">
        <v>17</v>
      </c>
      <c r="I5" s="69" t="s">
        <v>151</v>
      </c>
      <c r="J5" s="68" t="s">
        <v>178</v>
      </c>
      <c r="K5" s="69" t="s">
        <v>18</v>
      </c>
      <c r="L5" s="69">
        <v>3</v>
      </c>
      <c r="M5" s="72">
        <f>478726+280840+77441.04</f>
        <v>837007.04</v>
      </c>
      <c r="N5" s="69" t="s">
        <v>25</v>
      </c>
      <c r="O5" s="73">
        <v>45238.379166666666</v>
      </c>
      <c r="P5" s="36"/>
      <c r="Q5" s="36"/>
      <c r="R5" s="36"/>
    </row>
    <row r="6" spans="1:256" s="2" customFormat="1" ht="111" customHeight="1" x14ac:dyDescent="0.25">
      <c r="A6" s="69" t="s">
        <v>57</v>
      </c>
      <c r="B6" s="68" t="s">
        <v>58</v>
      </c>
      <c r="C6" s="68" t="s">
        <v>31</v>
      </c>
      <c r="D6" s="69" t="s">
        <v>14</v>
      </c>
      <c r="E6" s="69" t="s">
        <v>14</v>
      </c>
      <c r="F6" s="69" t="s">
        <v>59</v>
      </c>
      <c r="G6" s="114">
        <f>90453.9+72477.62+40451.25+102216.04</f>
        <v>305598.81</v>
      </c>
      <c r="H6" s="70" t="s">
        <v>17</v>
      </c>
      <c r="I6" s="68" t="s">
        <v>60</v>
      </c>
      <c r="J6" s="68" t="s">
        <v>124</v>
      </c>
      <c r="K6" s="68" t="s">
        <v>18</v>
      </c>
      <c r="L6" s="68">
        <v>4</v>
      </c>
      <c r="M6" s="72">
        <f>90453.9+72477.62+40451.25+102216.04</f>
        <v>305598.81</v>
      </c>
      <c r="N6" s="68" t="s">
        <v>33</v>
      </c>
      <c r="O6" s="73">
        <v>45243.647916666669</v>
      </c>
    </row>
    <row r="7" spans="1:256" s="2" customFormat="1" ht="111" customHeight="1" x14ac:dyDescent="0.25">
      <c r="A7" s="69" t="s">
        <v>86</v>
      </c>
      <c r="B7" s="69" t="s">
        <v>87</v>
      </c>
      <c r="C7" s="68" t="s">
        <v>27</v>
      </c>
      <c r="D7" s="68" t="s">
        <v>82</v>
      </c>
      <c r="E7" s="68" t="s">
        <v>82</v>
      </c>
      <c r="F7" s="69" t="s">
        <v>59</v>
      </c>
      <c r="G7" s="70">
        <v>986480</v>
      </c>
      <c r="H7" s="69" t="s">
        <v>17</v>
      </c>
      <c r="I7" s="68" t="s">
        <v>83</v>
      </c>
      <c r="J7" s="69" t="s">
        <v>24</v>
      </c>
      <c r="K7" s="68" t="s">
        <v>42</v>
      </c>
      <c r="L7" s="69">
        <v>1</v>
      </c>
      <c r="M7" s="72">
        <v>986480</v>
      </c>
      <c r="N7" s="68" t="s">
        <v>88</v>
      </c>
      <c r="O7" s="71">
        <v>45246.384722222225</v>
      </c>
    </row>
    <row r="8" spans="1:256" s="2" customFormat="1" ht="111" customHeight="1" x14ac:dyDescent="0.25">
      <c r="A8" s="69" t="s">
        <v>118</v>
      </c>
      <c r="B8" s="69" t="s">
        <v>119</v>
      </c>
      <c r="C8" s="68" t="s">
        <v>27</v>
      </c>
      <c r="D8" s="68" t="s">
        <v>82</v>
      </c>
      <c r="E8" s="69" t="s">
        <v>15</v>
      </c>
      <c r="F8" s="69" t="s">
        <v>59</v>
      </c>
      <c r="G8" s="70">
        <v>563972.5</v>
      </c>
      <c r="H8" s="69" t="s">
        <v>17</v>
      </c>
      <c r="I8" s="69" t="s">
        <v>115</v>
      </c>
      <c r="J8" s="69" t="s">
        <v>62</v>
      </c>
      <c r="K8" s="68" t="s">
        <v>42</v>
      </c>
      <c r="L8" s="69">
        <v>1</v>
      </c>
      <c r="M8" s="72">
        <v>563972.5</v>
      </c>
      <c r="N8" s="69" t="s">
        <v>96</v>
      </c>
      <c r="O8" s="71">
        <v>45252.661111111112</v>
      </c>
    </row>
    <row r="9" spans="1:256" s="51" customFormat="1" ht="111" customHeight="1" x14ac:dyDescent="0.25">
      <c r="A9" s="68" t="s">
        <v>197</v>
      </c>
      <c r="B9" s="68" t="s">
        <v>198</v>
      </c>
      <c r="C9" s="68" t="s">
        <v>191</v>
      </c>
      <c r="D9" s="68" t="s">
        <v>82</v>
      </c>
      <c r="E9" s="68" t="s">
        <v>82</v>
      </c>
      <c r="F9" s="68" t="s">
        <v>59</v>
      </c>
      <c r="G9" s="72">
        <v>209520.8</v>
      </c>
      <c r="H9" s="68" t="s">
        <v>17</v>
      </c>
      <c r="I9" s="68" t="s">
        <v>199</v>
      </c>
      <c r="J9" s="68" t="s">
        <v>200</v>
      </c>
      <c r="K9" s="68" t="s">
        <v>18</v>
      </c>
      <c r="L9" s="68">
        <v>1</v>
      </c>
      <c r="M9" s="72">
        <v>209520.8</v>
      </c>
      <c r="N9" s="68" t="s">
        <v>201</v>
      </c>
      <c r="O9" s="71">
        <v>45257.474999999999</v>
      </c>
      <c r="P9" s="52"/>
      <c r="Q9" s="52"/>
      <c r="R9" s="47"/>
      <c r="S9" s="52"/>
      <c r="T9" s="52"/>
      <c r="U9" s="52"/>
      <c r="V9" s="53"/>
      <c r="W9" s="52"/>
      <c r="X9" s="52"/>
      <c r="Y9" s="52"/>
      <c r="Z9" s="52"/>
      <c r="AA9" s="52"/>
      <c r="AB9" s="52"/>
      <c r="AC9" s="52"/>
      <c r="AD9" s="54"/>
      <c r="AE9" s="52"/>
      <c r="AF9" s="52"/>
      <c r="AG9" s="47"/>
      <c r="AH9" s="52"/>
      <c r="AI9" s="52"/>
      <c r="AJ9" s="52"/>
      <c r="AK9" s="53"/>
      <c r="AL9" s="52"/>
      <c r="AM9" s="52"/>
      <c r="AN9" s="52"/>
      <c r="AO9" s="52"/>
      <c r="AP9" s="52"/>
      <c r="AQ9" s="52"/>
      <c r="AR9" s="52"/>
      <c r="AS9" s="54"/>
      <c r="AT9" s="52"/>
      <c r="AU9" s="52"/>
      <c r="AV9" s="47"/>
      <c r="AW9" s="52"/>
      <c r="AX9" s="52"/>
      <c r="AY9" s="52"/>
      <c r="AZ9" s="53"/>
      <c r="BA9" s="52"/>
      <c r="BB9" s="52"/>
      <c r="BC9" s="52"/>
      <c r="BD9" s="52"/>
      <c r="BE9" s="52"/>
      <c r="BF9" s="52"/>
      <c r="BG9" s="52"/>
      <c r="BH9" s="54"/>
      <c r="BI9" s="52"/>
      <c r="BJ9" s="52"/>
      <c r="BK9" s="47"/>
      <c r="BL9" s="52"/>
      <c r="BM9" s="52"/>
      <c r="BN9" s="52"/>
      <c r="BO9" s="53"/>
      <c r="BP9" s="52"/>
      <c r="BQ9" s="52"/>
      <c r="BR9" s="52"/>
      <c r="BS9" s="52"/>
      <c r="BT9" s="52"/>
      <c r="BU9" s="52"/>
      <c r="BV9" s="52"/>
      <c r="BW9" s="54"/>
      <c r="BX9" s="52"/>
      <c r="BY9" s="52"/>
      <c r="BZ9" s="47"/>
      <c r="CA9" s="52"/>
      <c r="CB9" s="52"/>
      <c r="CC9" s="52"/>
      <c r="CD9" s="53"/>
      <c r="CE9" s="52"/>
      <c r="CF9" s="52"/>
      <c r="CG9" s="52"/>
      <c r="CH9" s="52"/>
      <c r="CI9" s="52"/>
      <c r="CJ9" s="52"/>
      <c r="CK9" s="52"/>
      <c r="CL9" s="54"/>
      <c r="CM9" s="52"/>
      <c r="CN9" s="52"/>
      <c r="CO9" s="47"/>
      <c r="CP9" s="52"/>
      <c r="CQ9" s="52"/>
      <c r="CR9" s="52"/>
      <c r="CS9" s="53"/>
      <c r="CT9" s="52"/>
      <c r="CU9" s="52"/>
      <c r="CV9" s="52"/>
      <c r="CW9" s="52"/>
      <c r="CX9" s="52"/>
      <c r="CY9" s="52"/>
      <c r="CZ9" s="52"/>
      <c r="DA9" s="54"/>
      <c r="DB9" s="52"/>
      <c r="DC9" s="52"/>
      <c r="DD9" s="47"/>
      <c r="DE9" s="52"/>
      <c r="DF9" s="52"/>
      <c r="DG9" s="52"/>
      <c r="DH9" s="53"/>
      <c r="DI9" s="52"/>
      <c r="DJ9" s="52"/>
      <c r="DK9" s="52"/>
      <c r="DL9" s="52"/>
      <c r="DM9" s="52"/>
      <c r="DN9" s="52"/>
      <c r="DO9" s="52"/>
      <c r="DP9" s="54"/>
      <c r="DQ9" s="52"/>
      <c r="DR9" s="52"/>
      <c r="DS9" s="47"/>
      <c r="DT9" s="52"/>
      <c r="DU9" s="52"/>
      <c r="DV9" s="52"/>
      <c r="DW9" s="53"/>
      <c r="DX9" s="52"/>
      <c r="DY9" s="52"/>
      <c r="DZ9" s="52"/>
      <c r="EA9" s="52"/>
      <c r="EB9" s="52"/>
      <c r="EC9" s="52"/>
      <c r="ED9" s="52"/>
      <c r="EE9" s="54"/>
      <c r="EF9" s="52"/>
      <c r="EG9" s="52"/>
      <c r="EH9" s="47"/>
      <c r="EI9" s="52"/>
      <c r="EJ9" s="52"/>
      <c r="EK9" s="52"/>
      <c r="EL9" s="53"/>
      <c r="EM9" s="52"/>
      <c r="EN9" s="52"/>
      <c r="EO9" s="52"/>
      <c r="EP9" s="52"/>
      <c r="EQ9" s="52"/>
      <c r="ER9" s="52"/>
      <c r="ES9" s="52"/>
      <c r="ET9" s="54"/>
      <c r="EU9" s="52"/>
      <c r="EV9" s="52"/>
      <c r="EW9" s="47"/>
      <c r="EX9" s="52"/>
      <c r="EY9" s="52"/>
      <c r="EZ9" s="52"/>
      <c r="FA9" s="53"/>
      <c r="FB9" s="52"/>
      <c r="FC9" s="52"/>
      <c r="FD9" s="52"/>
      <c r="FE9" s="52"/>
      <c r="FF9" s="52"/>
      <c r="FG9" s="52"/>
      <c r="FH9" s="52"/>
      <c r="FI9" s="54"/>
      <c r="FJ9" s="52"/>
      <c r="FK9" s="52"/>
      <c r="FL9" s="47"/>
      <c r="FM9" s="52"/>
      <c r="FN9" s="52"/>
      <c r="FO9" s="52"/>
      <c r="FP9" s="53"/>
      <c r="FQ9" s="52"/>
      <c r="FR9" s="52"/>
      <c r="FS9" s="52"/>
      <c r="FT9" s="52"/>
      <c r="FU9" s="52"/>
      <c r="FV9" s="52"/>
      <c r="FW9" s="52"/>
      <c r="FX9" s="54"/>
      <c r="FY9" s="52"/>
      <c r="FZ9" s="52"/>
      <c r="GA9" s="47"/>
      <c r="GB9" s="52"/>
      <c r="GC9" s="52"/>
      <c r="GD9" s="52"/>
      <c r="GE9" s="53"/>
      <c r="GF9" s="52"/>
      <c r="GG9" s="52"/>
      <c r="GH9" s="52"/>
      <c r="GI9" s="52"/>
      <c r="GJ9" s="52"/>
      <c r="GK9" s="52"/>
      <c r="GL9" s="52"/>
      <c r="GM9" s="54"/>
      <c r="GN9" s="52"/>
      <c r="GO9" s="52"/>
      <c r="GP9" s="47"/>
      <c r="GQ9" s="52"/>
      <c r="GR9" s="52"/>
      <c r="GS9" s="52"/>
      <c r="GT9" s="53"/>
      <c r="GU9" s="52"/>
      <c r="GV9" s="52"/>
      <c r="GW9" s="52"/>
      <c r="GX9" s="52"/>
      <c r="GY9" s="52"/>
      <c r="GZ9" s="52"/>
      <c r="HA9" s="52"/>
      <c r="HB9" s="54"/>
      <c r="HC9" s="52"/>
      <c r="HD9" s="52"/>
      <c r="HE9" s="47"/>
      <c r="HF9" s="52"/>
      <c r="HG9" s="52"/>
      <c r="HH9" s="52"/>
      <c r="HI9" s="53"/>
      <c r="HJ9" s="52"/>
      <c r="HK9" s="52"/>
      <c r="HL9" s="52"/>
      <c r="HM9" s="52"/>
      <c r="HN9" s="52"/>
      <c r="HO9" s="52"/>
      <c r="HP9" s="52"/>
      <c r="HQ9" s="54"/>
      <c r="HR9" s="52"/>
      <c r="HS9" s="52"/>
      <c r="HT9" s="47"/>
      <c r="HU9" s="52"/>
      <c r="HV9" s="52"/>
      <c r="HW9" s="52"/>
      <c r="HX9" s="53"/>
      <c r="HY9" s="52"/>
      <c r="HZ9" s="52"/>
      <c r="IA9" s="52"/>
      <c r="IB9" s="52"/>
      <c r="IC9" s="52"/>
      <c r="ID9" s="52"/>
      <c r="IE9" s="52"/>
      <c r="IF9" s="54"/>
      <c r="IG9" s="52"/>
      <c r="IH9" s="52"/>
      <c r="II9" s="47"/>
      <c r="IJ9" s="52"/>
      <c r="IK9" s="52"/>
      <c r="IL9" s="52"/>
      <c r="IM9" s="53"/>
      <c r="IN9" s="52"/>
      <c r="IO9" s="52"/>
      <c r="IP9" s="52"/>
      <c r="IQ9" s="52"/>
      <c r="IR9" s="52"/>
      <c r="IS9" s="52"/>
      <c r="IT9" s="52"/>
      <c r="IU9" s="54"/>
      <c r="IV9" s="52"/>
    </row>
    <row r="10" spans="1:256" s="51" customFormat="1" ht="111" customHeight="1" x14ac:dyDescent="0.25">
      <c r="A10" s="68" t="s">
        <v>202</v>
      </c>
      <c r="B10" s="68" t="s">
        <v>203</v>
      </c>
      <c r="C10" s="68" t="s">
        <v>191</v>
      </c>
      <c r="D10" s="68" t="s">
        <v>82</v>
      </c>
      <c r="E10" s="68" t="s">
        <v>15</v>
      </c>
      <c r="F10" s="68" t="s">
        <v>59</v>
      </c>
      <c r="G10" s="72">
        <v>1360546.84</v>
      </c>
      <c r="H10" s="68" t="s">
        <v>17</v>
      </c>
      <c r="I10" s="68" t="s">
        <v>221</v>
      </c>
      <c r="J10" s="68" t="s">
        <v>62</v>
      </c>
      <c r="K10" s="68" t="s">
        <v>42</v>
      </c>
      <c r="L10" s="115">
        <v>1</v>
      </c>
      <c r="M10" s="116">
        <v>1360546.84</v>
      </c>
      <c r="N10" s="68" t="s">
        <v>25</v>
      </c>
      <c r="O10" s="71">
        <v>45254.612500000003</v>
      </c>
      <c r="P10" s="52"/>
      <c r="Q10" s="52"/>
      <c r="R10" s="47"/>
      <c r="S10" s="52"/>
      <c r="T10" s="52"/>
      <c r="U10" s="52"/>
      <c r="V10" s="53"/>
      <c r="W10" s="52"/>
      <c r="X10" s="52"/>
      <c r="Y10" s="52"/>
      <c r="Z10" s="52"/>
      <c r="AA10" s="52"/>
      <c r="AB10" s="52"/>
      <c r="AC10" s="52"/>
      <c r="AD10" s="54"/>
      <c r="AE10" s="52"/>
      <c r="AF10" s="52"/>
      <c r="AG10" s="47"/>
      <c r="AH10" s="52"/>
      <c r="AI10" s="52"/>
      <c r="AJ10" s="52"/>
      <c r="AK10" s="53"/>
      <c r="AL10" s="52"/>
      <c r="AM10" s="52"/>
      <c r="AN10" s="52"/>
      <c r="AO10" s="52"/>
      <c r="AP10" s="52"/>
      <c r="AQ10" s="52"/>
      <c r="AR10" s="52"/>
      <c r="AS10" s="54"/>
      <c r="AT10" s="52"/>
      <c r="AU10" s="52"/>
      <c r="AV10" s="47"/>
      <c r="AW10" s="52"/>
      <c r="AX10" s="52"/>
      <c r="AY10" s="52"/>
      <c r="AZ10" s="53"/>
      <c r="BA10" s="52"/>
      <c r="BB10" s="52"/>
      <c r="BC10" s="52"/>
      <c r="BD10" s="52"/>
      <c r="BE10" s="52"/>
      <c r="BF10" s="52"/>
      <c r="BG10" s="52"/>
      <c r="BH10" s="54"/>
      <c r="BI10" s="52"/>
      <c r="BJ10" s="52"/>
      <c r="BK10" s="47"/>
      <c r="BL10" s="52"/>
      <c r="BM10" s="52"/>
      <c r="BN10" s="52"/>
      <c r="BO10" s="53"/>
      <c r="BP10" s="52"/>
      <c r="BQ10" s="52"/>
      <c r="BR10" s="52"/>
      <c r="BS10" s="52"/>
      <c r="BT10" s="52"/>
      <c r="BU10" s="52"/>
      <c r="BV10" s="52"/>
      <c r="BW10" s="54"/>
      <c r="BX10" s="52"/>
      <c r="BY10" s="52"/>
      <c r="BZ10" s="47"/>
      <c r="CA10" s="52"/>
      <c r="CB10" s="52"/>
      <c r="CC10" s="52"/>
      <c r="CD10" s="53"/>
      <c r="CE10" s="52"/>
      <c r="CF10" s="52"/>
      <c r="CG10" s="52"/>
      <c r="CH10" s="52"/>
      <c r="CI10" s="52"/>
      <c r="CJ10" s="52"/>
      <c r="CK10" s="52"/>
      <c r="CL10" s="54"/>
      <c r="CM10" s="52"/>
      <c r="CN10" s="52"/>
      <c r="CO10" s="47"/>
      <c r="CP10" s="52"/>
      <c r="CQ10" s="52"/>
      <c r="CR10" s="52"/>
      <c r="CS10" s="53"/>
      <c r="CT10" s="52"/>
      <c r="CU10" s="52"/>
      <c r="CV10" s="52"/>
      <c r="CW10" s="52"/>
      <c r="CX10" s="52"/>
      <c r="CY10" s="52"/>
      <c r="CZ10" s="52"/>
      <c r="DA10" s="54"/>
      <c r="DB10" s="52"/>
      <c r="DC10" s="52"/>
      <c r="DD10" s="47"/>
      <c r="DE10" s="52"/>
      <c r="DF10" s="52"/>
      <c r="DG10" s="52"/>
      <c r="DH10" s="53"/>
      <c r="DI10" s="52"/>
      <c r="DJ10" s="52"/>
      <c r="DK10" s="52"/>
      <c r="DL10" s="52"/>
      <c r="DM10" s="52"/>
      <c r="DN10" s="52"/>
      <c r="DO10" s="52"/>
      <c r="DP10" s="54"/>
      <c r="DQ10" s="52"/>
      <c r="DR10" s="52"/>
      <c r="DS10" s="47"/>
      <c r="DT10" s="52"/>
      <c r="DU10" s="52"/>
      <c r="DV10" s="52"/>
      <c r="DW10" s="53"/>
      <c r="DX10" s="52"/>
      <c r="DY10" s="52"/>
      <c r="DZ10" s="52"/>
      <c r="EA10" s="52"/>
      <c r="EB10" s="52"/>
      <c r="EC10" s="52"/>
      <c r="ED10" s="52"/>
      <c r="EE10" s="54"/>
      <c r="EF10" s="52"/>
      <c r="EG10" s="52"/>
      <c r="EH10" s="47"/>
      <c r="EI10" s="52"/>
      <c r="EJ10" s="52"/>
      <c r="EK10" s="52"/>
      <c r="EL10" s="53"/>
      <c r="EM10" s="52"/>
      <c r="EN10" s="52"/>
      <c r="EO10" s="52"/>
      <c r="EP10" s="52"/>
      <c r="EQ10" s="52"/>
      <c r="ER10" s="52"/>
      <c r="ES10" s="52"/>
      <c r="ET10" s="54"/>
      <c r="EU10" s="52"/>
      <c r="EV10" s="52"/>
      <c r="EW10" s="47"/>
      <c r="EX10" s="52"/>
      <c r="EY10" s="52"/>
      <c r="EZ10" s="52"/>
      <c r="FA10" s="53"/>
      <c r="FB10" s="52"/>
      <c r="FC10" s="52"/>
      <c r="FD10" s="52"/>
      <c r="FE10" s="52"/>
      <c r="FF10" s="52"/>
      <c r="FG10" s="52"/>
      <c r="FH10" s="52"/>
      <c r="FI10" s="54"/>
      <c r="FJ10" s="52"/>
      <c r="FK10" s="52"/>
      <c r="FL10" s="47"/>
      <c r="FM10" s="52"/>
      <c r="FN10" s="52"/>
      <c r="FO10" s="52"/>
      <c r="FP10" s="53"/>
      <c r="FQ10" s="52"/>
      <c r="FR10" s="52"/>
      <c r="FS10" s="52"/>
      <c r="FT10" s="52"/>
      <c r="FU10" s="52"/>
      <c r="FV10" s="52"/>
      <c r="FW10" s="52"/>
      <c r="FX10" s="54"/>
      <c r="FY10" s="52"/>
      <c r="FZ10" s="52"/>
      <c r="GA10" s="47"/>
      <c r="GB10" s="52"/>
      <c r="GC10" s="52"/>
      <c r="GD10" s="52"/>
      <c r="GE10" s="53"/>
      <c r="GF10" s="52"/>
      <c r="GG10" s="52"/>
      <c r="GH10" s="52"/>
      <c r="GI10" s="52"/>
      <c r="GJ10" s="52"/>
      <c r="GK10" s="52"/>
      <c r="GL10" s="52"/>
      <c r="GM10" s="54"/>
      <c r="GN10" s="52"/>
      <c r="GO10" s="52"/>
      <c r="GP10" s="47"/>
      <c r="GQ10" s="52"/>
      <c r="GR10" s="52"/>
      <c r="GS10" s="52"/>
      <c r="GT10" s="53"/>
      <c r="GU10" s="52"/>
      <c r="GV10" s="52"/>
      <c r="GW10" s="52"/>
      <c r="GX10" s="52"/>
      <c r="GY10" s="52"/>
      <c r="GZ10" s="52"/>
      <c r="HA10" s="52"/>
      <c r="HB10" s="54"/>
      <c r="HC10" s="52"/>
      <c r="HD10" s="52"/>
      <c r="HE10" s="47"/>
      <c r="HF10" s="52"/>
      <c r="HG10" s="52"/>
      <c r="HH10" s="52"/>
      <c r="HI10" s="53"/>
      <c r="HJ10" s="52"/>
      <c r="HK10" s="52"/>
      <c r="HL10" s="52"/>
      <c r="HM10" s="52"/>
      <c r="HN10" s="52"/>
      <c r="HO10" s="52"/>
      <c r="HP10" s="52"/>
      <c r="HQ10" s="54"/>
      <c r="HR10" s="52"/>
      <c r="HS10" s="52"/>
      <c r="HT10" s="47"/>
      <c r="HU10" s="52"/>
      <c r="HV10" s="52"/>
      <c r="HW10" s="52"/>
      <c r="HX10" s="53"/>
      <c r="HY10" s="52"/>
      <c r="HZ10" s="52"/>
      <c r="IA10" s="52"/>
      <c r="IB10" s="52"/>
      <c r="IC10" s="52"/>
      <c r="ID10" s="52"/>
      <c r="IE10" s="52"/>
      <c r="IF10" s="54"/>
      <c r="IG10" s="52"/>
      <c r="IH10" s="52"/>
      <c r="II10" s="47"/>
      <c r="IJ10" s="52"/>
      <c r="IK10" s="52"/>
      <c r="IL10" s="52"/>
      <c r="IM10" s="53"/>
      <c r="IN10" s="52"/>
      <c r="IO10" s="52"/>
      <c r="IP10" s="52"/>
      <c r="IQ10" s="52"/>
      <c r="IR10" s="52"/>
      <c r="IS10" s="52"/>
      <c r="IT10" s="52"/>
      <c r="IU10" s="54"/>
      <c r="IV10" s="52"/>
    </row>
    <row r="11" spans="1:256" s="2" customFormat="1" ht="51.75" customHeight="1" x14ac:dyDescent="0.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7"/>
      <c r="L11" s="110" t="s">
        <v>211</v>
      </c>
      <c r="M11" s="111">
        <f>SUM(M4:M10)</f>
        <v>4484199.9399999995</v>
      </c>
      <c r="N11" s="64"/>
      <c r="O11" s="64"/>
    </row>
    <row r="12" spans="1:256" s="2" customFormat="1" x14ac:dyDescent="0.25"/>
    <row r="13" spans="1:256" s="2" customFormat="1" x14ac:dyDescent="0.25"/>
    <row r="14" spans="1:256" s="2" customFormat="1" x14ac:dyDescent="0.25"/>
    <row r="15" spans="1:256" s="2" customFormat="1" x14ac:dyDescent="0.25"/>
    <row r="16" spans="1:256" s="2" customFormat="1" x14ac:dyDescent="0.25"/>
    <row r="17" spans="2:12" s="2" customFormat="1" x14ac:dyDescent="0.25"/>
    <row r="18" spans="2:12" s="2" customFormat="1" x14ac:dyDescent="0.25"/>
    <row r="19" spans="2:12" s="2" customFormat="1" x14ac:dyDescent="0.25"/>
    <row r="20" spans="2:12" s="2" customFormat="1" x14ac:dyDescent="0.25"/>
    <row r="21" spans="2:12" s="2" customFormat="1" x14ac:dyDescent="0.25"/>
    <row r="22" spans="2:12" s="2" customFormat="1" ht="26.25" customHeight="1" x14ac:dyDescent="0.25"/>
    <row r="23" spans="2:12" s="2" customFormat="1" ht="34.5" customHeight="1" x14ac:dyDescent="0.5">
      <c r="B23" s="83"/>
      <c r="C23" s="83"/>
      <c r="D23" s="83"/>
      <c r="E23" s="83"/>
      <c r="F23" s="112" t="s">
        <v>218</v>
      </c>
      <c r="G23" s="93"/>
      <c r="H23" s="93"/>
      <c r="I23" s="112" t="s">
        <v>220</v>
      </c>
      <c r="J23" s="93"/>
      <c r="L23" s="102"/>
    </row>
    <row r="24" spans="2:12" s="2" customFormat="1" ht="37.5" customHeight="1" x14ac:dyDescent="0.5">
      <c r="B24" s="83"/>
      <c r="C24" s="83"/>
      <c r="D24" s="83"/>
      <c r="E24" s="83"/>
      <c r="F24" s="109" t="s">
        <v>219</v>
      </c>
      <c r="G24" s="93"/>
      <c r="H24" s="93"/>
      <c r="I24" s="109" t="s">
        <v>217</v>
      </c>
      <c r="J24" s="93"/>
      <c r="L24" s="102"/>
    </row>
    <row r="25" spans="2:12" s="2" customFormat="1" ht="21" x14ac:dyDescent="0.35">
      <c r="B25" s="103"/>
      <c r="C25" s="104"/>
      <c r="D25" s="103"/>
      <c r="E25" s="65"/>
      <c r="I25" s="92"/>
      <c r="J25" s="64"/>
      <c r="K25" s="64"/>
    </row>
    <row r="26" spans="2:12" s="2" customFormat="1" ht="20.25" x14ac:dyDescent="0.25">
      <c r="B26" s="121"/>
      <c r="C26" s="121"/>
      <c r="D26" s="121"/>
      <c r="E26" s="121"/>
      <c r="I26" s="92"/>
    </row>
    <row r="27" spans="2:12" s="2" customFormat="1" x14ac:dyDescent="0.25"/>
    <row r="28" spans="2:12" s="2" customFormat="1" x14ac:dyDescent="0.25"/>
    <row r="29" spans="2:12" s="2" customFormat="1" x14ac:dyDescent="0.25"/>
  </sheetData>
  <mergeCells count="4">
    <mergeCell ref="B26:E26"/>
    <mergeCell ref="C1:E1"/>
    <mergeCell ref="F1:H1"/>
    <mergeCell ref="D2:F2"/>
  </mergeCells>
  <hyperlinks>
    <hyperlink ref="A6" r:id="rId1" tooltip="DIGECOG-DAF-CM-2023-0039" display="javascript:void(0);"/>
    <hyperlink ref="B6" r:id="rId2" display="javascript:void(0);"/>
    <hyperlink ref="A8" r:id="rId3" tooltip="DIGECOG-DAF-CM-2023-0045" display="javascript:void(0);"/>
    <hyperlink ref="B8" r:id="rId4" display="javascript:void(0);"/>
    <hyperlink ref="A7" r:id="rId5" tooltip="DIGECOG-DAF-CM-2023-0041" display="javascript:void(0);"/>
    <hyperlink ref="B7" r:id="rId6" display="javascript:void(0);"/>
    <hyperlink ref="B4" r:id="rId7" tooltip="DIGECOG-DAF-CM-2023-0035" display="javascript:void(0);"/>
    <hyperlink ref="A4" r:id="rId8" tooltip="DIGECOG-DAF-CM-2023-0035" display="javascript:void(0);"/>
    <hyperlink ref="A5" r:id="rId9" tooltip="DIGECOG-DAF-CM-2023-0038" display="javascript:void(0);"/>
    <hyperlink ref="B5" r:id="rId10" display="javascript:void(0);"/>
    <hyperlink ref="A9" r:id="rId11" tooltip="DIGECOG-DAF-CM-2023-0048" display="javascript:void(0);"/>
    <hyperlink ref="B9" r:id="rId12" display="javascript:void(0);"/>
    <hyperlink ref="A10" r:id="rId13" tooltip="DIGECOG-DAF-CM-2023-0047" display="javascript:void(0);"/>
    <hyperlink ref="B10" r:id="rId14" display="javascript:void(0);"/>
  </hyperlinks>
  <printOptions horizontalCentered="1" headings="1" gridLines="1"/>
  <pageMargins left="0.70866141732283472" right="0.70866141732283472" top="0.74803149606299213" bottom="0.74803149606299213" header="0.31496062992125984" footer="0.31496062992125984"/>
  <pageSetup scale="17" orientation="landscape" r:id="rId15"/>
  <colBreaks count="1" manualBreakCount="1">
    <brk id="15" max="1048575" man="1"/>
  </colBreaks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matris mes noviembre </vt:lpstr>
      <vt:lpstr>compras por debajo Umbral</vt:lpstr>
      <vt:lpstr>Compras menores </vt:lpstr>
      <vt:lpstr>'compras por debajo Umbral'!Área_de_impresión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2023-12-04T16:56:54Z</cp:lastPrinted>
  <dcterms:created xsi:type="dcterms:W3CDTF">2023-11-27T12:22:30Z</dcterms:created>
  <dcterms:modified xsi:type="dcterms:W3CDTF">2023-12-05T14:44:02Z</dcterms:modified>
</cp:coreProperties>
</file>