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OPTI  JUNIO 2022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Egresos'!$A$1:$F$188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1" l="1"/>
  <c r="F24" i="1"/>
  <c r="F135" i="1" l="1"/>
  <c r="F151" i="1"/>
  <c r="F126" i="1" l="1"/>
  <c r="F174" i="1" l="1"/>
  <c r="F172" i="1"/>
  <c r="F169" i="1"/>
  <c r="F164" i="1"/>
  <c r="F162" i="1"/>
  <c r="F158" i="1"/>
  <c r="F113" i="1"/>
  <c r="F110" i="1"/>
  <c r="F108" i="1"/>
  <c r="F104" i="1"/>
  <c r="F100" i="1"/>
  <c r="F97" i="1"/>
  <c r="F75" i="1"/>
  <c r="F66" i="1"/>
  <c r="F61" i="1"/>
  <c r="F57" i="1"/>
  <c r="F47" i="1"/>
  <c r="F41" i="1"/>
  <c r="F33" i="1"/>
  <c r="F14" i="1"/>
  <c r="F150" i="1" l="1"/>
  <c r="F40" i="1"/>
  <c r="F96" i="1"/>
  <c r="F13" i="1"/>
  <c r="F12" i="1" l="1"/>
  <c r="F176" i="1" s="1"/>
</calcChain>
</file>

<file path=xl/sharedStrings.xml><?xml version="1.0" encoding="utf-8"?>
<sst xmlns="http://schemas.openxmlformats.org/spreadsheetml/2006/main" count="307" uniqueCount="287">
  <si>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</si>
  <si>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</si>
  <si>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</si>
  <si>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</si>
  <si>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</si>
  <si>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</si>
  <si>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</si>
  <si>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</si>
  <si>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</si>
  <si>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</si>
  <si>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</si>
  <si>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</si>
  <si>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</si>
  <si>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</si>
  <si>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</si>
  <si>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</si>
  <si>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</si>
  <si>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</si>
  <si>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</si>
  <si>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</si>
  <si>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</si>
  <si>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</si>
  <si>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</si>
  <si>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</si>
  <si>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</si>
  <si>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</si>
  <si>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</si>
  <si>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</si>
  <si>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</si>
  <si>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</si>
  <si>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</si>
  <si>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</si>
  <si>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</si>
  <si>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</si>
  <si>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</si>
  <si>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</si>
  <si>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</si>
  <si>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</si>
  <si>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</si>
  <si>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</si>
  <si>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</si>
  <si>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</si>
  <si>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</si>
  <si>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</si>
  <si>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</si>
  <si>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</si>
  <si>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</si>
  <si>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</si>
  <si>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</si>
  <si>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</si>
  <si>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</si>
  <si>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</si>
  <si>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</si>
  <si>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</si>
  <si>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</si>
  <si>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</si>
  <si>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</si>
  <si>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</si>
  <si>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</si>
  <si>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</si>
  <si>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</si>
  <si>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</si>
  <si>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</si>
  <si>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</si>
  <si>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</si>
  <si>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</si>
  <si>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</si>
  <si>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</si>
  <si>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</si>
  <si>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</si>
  <si>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</si>
  <si>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</si>
  <si>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</si>
  <si>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</si>
  <si>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</si>
  <si>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</si>
  <si>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</si>
  <si>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</si>
  <si>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</si>
  <si>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</si>
  <si>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</si>
  <si>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</si>
  <si>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</si>
  <si>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</si>
  <si>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</si>
  <si>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</si>
  <si>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</si>
  <si>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</si>
  <si>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</si>
  <si>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</si>
  <si>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</si>
  <si>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</si>
  <si>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</si>
  <si>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</si>
  <si>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</si>
  <si>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</si>
  <si>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</si>
  <si>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</si>
  <si>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</si>
  <si>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</si>
  <si>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</si>
  <si>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</si>
  <si>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</si>
  <si>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</si>
  <si>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</si>
  <si>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</si>
  <si>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</si>
  <si>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</si>
  <si>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</si>
  <si>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</si>
  <si>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</si>
  <si>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</si>
  <si>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</si>
  <si>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</si>
  <si>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</si>
  <si>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</si>
  <si>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</si>
  <si>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</si>
  <si>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</si>
  <si>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</si>
  <si>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</si>
  <si>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</si>
  <si>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</si>
  <si>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</si>
  <si>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</si>
  <si>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</si>
  <si>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</si>
  <si>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</si>
  <si>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</si>
  <si>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</si>
  <si>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</si>
  <si>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</si>
  <si>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</si>
  <si>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</si>
  <si>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</si>
  <si>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</si>
  <si>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</si>
  <si>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</si>
  <si>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</si>
  <si>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</si>
  <si>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</si>
  <si>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</si>
  <si>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</si>
  <si>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</si>
  <si>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</si>
  <si>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</si>
  <si>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</si>
  <si>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</si>
  <si>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</si>
  <si>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</si>
  <si>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</si>
  <si>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</si>
  <si>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</si>
  <si>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</si>
  <si>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</si>
  <si>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</si>
  <si>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</si>
  <si>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</si>
  <si>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</si>
  <si>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</si>
  <si>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</si>
  <si>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</si>
  <si>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</si>
  <si>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</si>
  <si>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</si>
  <si>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</si>
  <si>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</si>
  <si>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</si>
  <si>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</si>
  <si>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</si>
  <si>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</si>
  <si>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</si>
  <si>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</si>
  <si>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</si>
  <si>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</si>
  <si>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</si>
  <si>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</si>
  <si>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</si>
  <si>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</si>
  <si>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</si>
  <si>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</si>
  <si>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</si>
  <si>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</si>
  <si>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</si>
  <si>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</si>
  <si>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</si>
  <si>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</si>
  <si>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</si>
  <si>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</si>
  <si>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</si>
  <si>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</si>
  <si>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</si>
  <si>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</si>
  <si>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</si>
  <si>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</si>
  <si>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</si>
  <si>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</si>
  <si>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</si>
  <si>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</si>
  <si>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</si>
  <si>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</si>
  <si>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</si>
  <si>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</si>
  <si>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</si>
  <si>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</si>
  <si>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</si>
  <si>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</si>
  <si>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</si>
  <si>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</si>
  <si>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</si>
  <si>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</si>
  <si>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</si>
  <si>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</si>
  <si>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</si>
  <si>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</si>
  <si>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</si>
  <si>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</si>
  <si>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</si>
  <si>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</si>
  <si>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</si>
  <si>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</si>
  <si>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</si>
  <si>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</si>
  <si>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</si>
  <si>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</si>
  <si>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</si>
  <si>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</si>
  <si>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</si>
  <si>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</si>
  <si>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</si>
  <si>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</si>
  <si>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</si>
  <si>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</si>
  <si>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</si>
  <si>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</si>
  <si>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</si>
  <si>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</si>
  <si>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</si>
  <si>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</si>
  <si>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</si>
  <si>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</si>
  <si>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</si>
  <si>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</si>
  <si>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</si>
  <si>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</si>
  <si>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</si>
  <si>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</si>
  <si>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</si>
  <si>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</si>
  <si>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</si>
  <si>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</si>
  <si>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</si>
  <si>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</si>
  <si>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</si>
  <si>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</si>
  <si>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</si>
  <si>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</si>
  <si>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</si>
  <si>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</si>
  <si>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</si>
  <si>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</si>
  <si>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</si>
  <si>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</si>
  <si>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</si>
  <si>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</si>
  <si>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</si>
  <si>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</si>
  <si>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</si>
  <si>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</si>
  <si>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</si>
  <si>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x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</si>
  <si>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</si>
  <si>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</si>
  <si>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</si>
  <si>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</si>
  <si>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</si>
  <si>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</si>
  <si>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 xml:space="preserve">Luis Dario Terrero Méndez </t>
  </si>
  <si>
    <t xml:space="preserve">                            Preparado por </t>
  </si>
  <si>
    <t>Autorizado por</t>
  </si>
  <si>
    <t>Encargado del Departamento Adm. y Financ.</t>
  </si>
  <si>
    <t xml:space="preserve">   Dionicio Félix Castro</t>
  </si>
  <si>
    <t xml:space="preserve"> Revisado por</t>
  </si>
  <si>
    <t>Encargado División Financiera</t>
  </si>
  <si>
    <t>Junio</t>
  </si>
  <si>
    <t xml:space="preserve"> Analista de Presupuesto</t>
  </si>
  <si>
    <t>Maria Ysabel Brujan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</si>
</sst>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12" fillId="0" borderId="0" xfId="0" applyFont="1" applyFill="1" applyBorder="1" applyAlignment="1">
      <alignment vertical="top"/>
    </xf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4" fontId="17" fillId="0" borderId="0" xfId="0" applyNumberFormat="1" applyFont="1"/>
    <xf numFmtId="0" fontId="12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4" fontId="8" fillId="3" borderId="0" xfId="0" applyNumberFormat="1" applyFont="1" applyFill="1" applyBorder="1" applyAlignment="1">
      <alignment horizontal="left"/>
    </xf>
    <xf numFmtId="4" fontId="8" fillId="3" borderId="2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left"/>
    </xf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4" xfId="0" applyNumberFormat="1" applyFont="1" applyFill="1" applyBorder="1" applyAlignment="1">
      <alignment horizontal="left"/>
    </xf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5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28575" y="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4</xdr:col>
      <xdr:colOff>3695701</xdr:colOff>
      <xdr:row>0</xdr:row>
      <xdr:rowOff>133350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33350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88"/>
  <sheetViews>
    <sheetView tabSelected="1" topLeftCell="A166" workbookViewId="0">
      <selection activeCell="E191" sqref="E191"/>
    </sheetView>
  </sheetViews>
  <sheetFormatPr baseColWidth="10" defaultRowHeight="15" x14ac:dyDescent="0.25"/>
  <cols>
    <col min="1" max="1" width="3.140625" style="14" customWidth="1"/>
    <col min="2" max="2" width="0.28515625" style="14" hidden="1" customWidth="1"/>
    <col min="3" max="4" width="11.7109375" style="14" customWidth="1"/>
    <col min="5" max="5" width="56.7109375" style="14" customWidth="1"/>
    <col min="6" max="6" width="28" customWidth="1"/>
    <col min="7" max="8" width="20" customWidth="1"/>
  </cols>
  <sheetData>
    <row r="4" spans="1:7" ht="27" x14ac:dyDescent="0.35">
      <c r="A4" s="46" t="s">
        <v>0</v>
      </c>
      <c r="B4" s="46"/>
      <c r="C4" s="46"/>
      <c r="D4" s="46"/>
      <c r="E4" s="46"/>
      <c r="F4" s="46"/>
    </row>
    <row r="5" spans="1:7" ht="21" customHeight="1" x14ac:dyDescent="0.25">
      <c r="A5" s="47" t="s">
        <v>1</v>
      </c>
      <c r="B5" s="47"/>
      <c r="C5" s="47"/>
      <c r="D5" s="47"/>
      <c r="E5" s="47"/>
      <c r="F5" s="47"/>
    </row>
    <row r="6" spans="1:7" ht="15.75" x14ac:dyDescent="0.25">
      <c r="A6" s="48">
        <v>2022</v>
      </c>
      <c r="B6" s="48"/>
      <c r="C6" s="48"/>
      <c r="D6" s="48"/>
      <c r="E6" s="48"/>
      <c r="F6" s="48"/>
    </row>
    <row r="7" spans="1:7" ht="15.75" customHeight="1" x14ac:dyDescent="0.25">
      <c r="A7" s="49" t="s">
        <v>2</v>
      </c>
      <c r="B7" s="49"/>
      <c r="C7" s="49"/>
      <c r="D7" s="49"/>
      <c r="E7" s="49"/>
      <c r="F7" s="49"/>
    </row>
    <row r="8" spans="1:7" ht="15.75" x14ac:dyDescent="0.25">
      <c r="A8" s="49" t="s">
        <v>3</v>
      </c>
      <c r="B8" s="49"/>
      <c r="C8" s="49"/>
      <c r="D8" s="49"/>
      <c r="E8" s="49"/>
      <c r="F8" s="49"/>
    </row>
    <row r="10" spans="1:7" ht="15.75" x14ac:dyDescent="0.25">
      <c r="A10" s="50" t="s">
        <v>4</v>
      </c>
      <c r="B10" s="51"/>
      <c r="C10" s="51"/>
      <c r="D10" s="51"/>
      <c r="E10" s="52"/>
      <c r="F10" s="27" t="s">
        <v>5</v>
      </c>
    </row>
    <row r="11" spans="1:7" ht="15.75" x14ac:dyDescent="0.25">
      <c r="A11" s="53"/>
      <c r="B11" s="54"/>
      <c r="C11" s="54"/>
      <c r="D11" s="54"/>
      <c r="E11" s="55"/>
      <c r="F11" s="28" t="s">
        <v>284</v>
      </c>
    </row>
    <row r="12" spans="1:7" x14ac:dyDescent="0.25">
      <c r="A12" s="56" t="s">
        <v>6</v>
      </c>
      <c r="B12" s="57"/>
      <c r="C12" s="57"/>
      <c r="D12" s="57"/>
      <c r="E12" s="57"/>
      <c r="F12" s="29">
        <f>+F13+F40+F96+F150</f>
        <v>31302524.199999999</v>
      </c>
    </row>
    <row r="13" spans="1:7" x14ac:dyDescent="0.25">
      <c r="A13" s="43" t="s">
        <v>7</v>
      </c>
      <c r="B13" s="44"/>
      <c r="C13" s="44"/>
      <c r="D13" s="44"/>
      <c r="E13" s="44"/>
      <c r="F13" s="30">
        <f>+F14+F24+F31+F33</f>
        <v>26748790.27</v>
      </c>
      <c r="G13" s="24"/>
    </row>
    <row r="14" spans="1:7" x14ac:dyDescent="0.25">
      <c r="A14" s="58" t="s">
        <v>8</v>
      </c>
      <c r="B14" s="42"/>
      <c r="C14" s="42"/>
      <c r="D14" s="42"/>
      <c r="E14" s="42"/>
      <c r="F14" s="29">
        <f>+F15+F16+F17+F19+F20+F21+F22+F23+F18</f>
        <v>22846687.809999999</v>
      </c>
    </row>
    <row r="15" spans="1:7" x14ac:dyDescent="0.25">
      <c r="A15" s="1"/>
      <c r="B15" s="2"/>
      <c r="C15" s="2"/>
      <c r="D15" s="2" t="s">
        <v>9</v>
      </c>
      <c r="E15" s="3" t="s">
        <v>10</v>
      </c>
      <c r="F15" s="36">
        <v>13107656.33</v>
      </c>
    </row>
    <row r="16" spans="1:7" x14ac:dyDescent="0.25">
      <c r="A16" s="1"/>
      <c r="B16" s="2"/>
      <c r="C16" s="2"/>
      <c r="D16" s="2" t="s">
        <v>11</v>
      </c>
      <c r="E16" s="3" t="s">
        <v>12</v>
      </c>
      <c r="F16" s="31">
        <v>210000</v>
      </c>
    </row>
    <row r="17" spans="1:6" x14ac:dyDescent="0.25">
      <c r="A17" s="1"/>
      <c r="B17" s="2"/>
      <c r="C17" s="2"/>
      <c r="D17" s="2" t="s">
        <v>13</v>
      </c>
      <c r="E17" s="3" t="s">
        <v>14</v>
      </c>
      <c r="F17" s="31">
        <v>7427000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31">
        <v>420000</v>
      </c>
    </row>
    <row r="19" spans="1:6" x14ac:dyDescent="0.25">
      <c r="A19" s="1"/>
      <c r="B19" s="2"/>
      <c r="C19" s="2"/>
      <c r="D19" s="2" t="s">
        <v>15</v>
      </c>
      <c r="E19" s="3" t="s">
        <v>16</v>
      </c>
      <c r="F19" s="31">
        <v>271600</v>
      </c>
    </row>
    <row r="20" spans="1:6" x14ac:dyDescent="0.25">
      <c r="A20" s="1"/>
      <c r="B20" s="2"/>
      <c r="C20" s="2"/>
      <c r="D20" s="2" t="s">
        <v>17</v>
      </c>
      <c r="E20" s="3" t="s">
        <v>18</v>
      </c>
      <c r="F20" s="31">
        <v>0</v>
      </c>
    </row>
    <row r="21" spans="1:6" x14ac:dyDescent="0.25">
      <c r="A21" s="1"/>
      <c r="B21" s="2"/>
      <c r="C21" s="2"/>
      <c r="D21" s="2" t="s">
        <v>19</v>
      </c>
      <c r="E21" s="3" t="s">
        <v>20</v>
      </c>
      <c r="F21" s="31">
        <v>0</v>
      </c>
    </row>
    <row r="22" spans="1:6" x14ac:dyDescent="0.25">
      <c r="A22" s="1"/>
      <c r="B22" s="2"/>
      <c r="C22" s="2"/>
      <c r="D22" s="2" t="s">
        <v>21</v>
      </c>
      <c r="E22" s="3" t="s">
        <v>22</v>
      </c>
      <c r="F22" s="31">
        <v>315000</v>
      </c>
    </row>
    <row r="23" spans="1:6" x14ac:dyDescent="0.25">
      <c r="A23" s="1"/>
      <c r="B23" s="2"/>
      <c r="C23" s="2"/>
      <c r="D23" s="2" t="s">
        <v>23</v>
      </c>
      <c r="E23" s="3" t="s">
        <v>24</v>
      </c>
      <c r="F23" s="31">
        <v>1095431.48</v>
      </c>
    </row>
    <row r="24" spans="1:6" x14ac:dyDescent="0.25">
      <c r="A24" s="25"/>
      <c r="B24" s="26"/>
      <c r="C24" s="42" t="s">
        <v>25</v>
      </c>
      <c r="D24" s="42"/>
      <c r="E24" s="42"/>
      <c r="F24" s="29">
        <f>+F25+F26+F27+F28+F29+F30</f>
        <v>683000</v>
      </c>
    </row>
    <row r="25" spans="1:6" x14ac:dyDescent="0.25">
      <c r="A25" s="1"/>
      <c r="B25" s="2"/>
      <c r="C25" s="2"/>
      <c r="D25" s="2" t="s">
        <v>26</v>
      </c>
      <c r="E25" s="3" t="s">
        <v>27</v>
      </c>
      <c r="F25" s="31">
        <v>410000</v>
      </c>
    </row>
    <row r="26" spans="1:6" x14ac:dyDescent="0.25">
      <c r="A26" s="1"/>
      <c r="B26" s="2"/>
      <c r="C26" s="2"/>
      <c r="D26" s="2" t="s">
        <v>28</v>
      </c>
      <c r="E26" s="3" t="s">
        <v>29</v>
      </c>
      <c r="F26" s="31">
        <v>163000</v>
      </c>
    </row>
    <row r="27" spans="1:6" x14ac:dyDescent="0.25">
      <c r="A27" s="1"/>
      <c r="B27" s="2"/>
      <c r="C27" s="2"/>
      <c r="D27" s="2" t="s">
        <v>30</v>
      </c>
      <c r="E27" s="3" t="s">
        <v>31</v>
      </c>
      <c r="F27" s="31">
        <v>0</v>
      </c>
    </row>
    <row r="28" spans="1:6" x14ac:dyDescent="0.25">
      <c r="A28" s="1"/>
      <c r="B28" s="2"/>
      <c r="C28" s="2"/>
      <c r="D28" s="2" t="s">
        <v>32</v>
      </c>
      <c r="E28" s="3" t="s">
        <v>33</v>
      </c>
      <c r="F28" s="31">
        <v>110000</v>
      </c>
    </row>
    <row r="29" spans="1:6" x14ac:dyDescent="0.25">
      <c r="A29" s="1"/>
      <c r="B29" s="2"/>
      <c r="C29" s="2"/>
      <c r="D29" s="2" t="s">
        <v>34</v>
      </c>
      <c r="E29" s="3" t="s">
        <v>35</v>
      </c>
      <c r="F29" s="31">
        <v>0</v>
      </c>
    </row>
    <row r="30" spans="1:6" x14ac:dyDescent="0.25">
      <c r="A30" s="1"/>
      <c r="B30" s="2"/>
      <c r="C30" s="2"/>
      <c r="D30" s="2" t="s">
        <v>36</v>
      </c>
      <c r="E30" s="3" t="s">
        <v>37</v>
      </c>
      <c r="F30" s="31">
        <v>0</v>
      </c>
    </row>
    <row r="31" spans="1:6" x14ac:dyDescent="0.25">
      <c r="A31" s="25"/>
      <c r="B31" s="26"/>
      <c r="C31" s="42" t="s">
        <v>38</v>
      </c>
      <c r="D31" s="42"/>
      <c r="E31" s="42"/>
      <c r="F31" s="29">
        <v>0</v>
      </c>
    </row>
    <row r="32" spans="1:6" x14ac:dyDescent="0.25">
      <c r="A32" s="1"/>
      <c r="B32" s="2"/>
      <c r="C32" s="2"/>
      <c r="D32" s="2" t="s">
        <v>39</v>
      </c>
      <c r="E32" s="2" t="s">
        <v>40</v>
      </c>
      <c r="F32" s="31">
        <v>0</v>
      </c>
    </row>
    <row r="33" spans="1:6" x14ac:dyDescent="0.25">
      <c r="A33" s="1"/>
      <c r="B33" s="2"/>
      <c r="C33" s="42" t="s">
        <v>41</v>
      </c>
      <c r="D33" s="42"/>
      <c r="E33" s="42"/>
      <c r="F33" s="29">
        <f>+F34+F35+F36+F37+F38+F39</f>
        <v>3219102.46</v>
      </c>
    </row>
    <row r="34" spans="1:6" x14ac:dyDescent="0.25">
      <c r="A34" s="1"/>
      <c r="B34" s="2"/>
      <c r="C34" s="2"/>
      <c r="D34" s="2" t="s">
        <v>42</v>
      </c>
      <c r="E34" s="3" t="s">
        <v>43</v>
      </c>
      <c r="F34" s="31">
        <v>1469784.02</v>
      </c>
    </row>
    <row r="35" spans="1:6" x14ac:dyDescent="0.25">
      <c r="A35" s="1"/>
      <c r="B35" s="2"/>
      <c r="C35" s="2"/>
      <c r="D35" s="2" t="s">
        <v>42</v>
      </c>
      <c r="E35" s="3" t="s">
        <v>43</v>
      </c>
      <c r="F35" s="31">
        <v>29778</v>
      </c>
    </row>
    <row r="36" spans="1:6" x14ac:dyDescent="0.25">
      <c r="A36" s="1"/>
      <c r="B36" s="2"/>
      <c r="C36" s="2"/>
      <c r="D36" s="2" t="s">
        <v>44</v>
      </c>
      <c r="E36" s="3" t="s">
        <v>45</v>
      </c>
      <c r="F36" s="31">
        <v>1492154.21</v>
      </c>
    </row>
    <row r="37" spans="1:6" x14ac:dyDescent="0.25">
      <c r="A37" s="1"/>
      <c r="B37" s="2"/>
      <c r="C37" s="2"/>
      <c r="D37" s="2" t="s">
        <v>44</v>
      </c>
      <c r="E37" s="3" t="s">
        <v>45</v>
      </c>
      <c r="F37" s="31">
        <v>29820</v>
      </c>
    </row>
    <row r="38" spans="1:6" x14ac:dyDescent="0.25">
      <c r="A38" s="1"/>
      <c r="B38" s="2"/>
      <c r="C38" s="2"/>
      <c r="D38" s="2" t="s">
        <v>46</v>
      </c>
      <c r="E38" s="3" t="s">
        <v>47</v>
      </c>
      <c r="F38" s="31">
        <v>192946.23</v>
      </c>
    </row>
    <row r="39" spans="1:6" x14ac:dyDescent="0.25">
      <c r="A39" s="1"/>
      <c r="B39" s="2"/>
      <c r="C39" s="2"/>
      <c r="D39" s="2" t="s">
        <v>46</v>
      </c>
      <c r="E39" s="3" t="s">
        <v>47</v>
      </c>
      <c r="F39" s="31">
        <v>4620</v>
      </c>
    </row>
    <row r="40" spans="1:6" x14ac:dyDescent="0.25">
      <c r="A40" s="43" t="s">
        <v>48</v>
      </c>
      <c r="B40" s="44"/>
      <c r="C40" s="44"/>
      <c r="D40" s="44"/>
      <c r="E40" s="44"/>
      <c r="F40" s="30">
        <f>+F41+F47+F51+F53+F57+F61+F66+F75+F93</f>
        <v>2773248.42</v>
      </c>
    </row>
    <row r="41" spans="1:6" x14ac:dyDescent="0.25">
      <c r="A41" s="25"/>
      <c r="B41" s="26"/>
      <c r="C41" s="42" t="s">
        <v>49</v>
      </c>
      <c r="D41" s="42"/>
      <c r="E41" s="42"/>
      <c r="F41" s="29">
        <f>+F42+F43+F44+F45+F46</f>
        <v>729250.28</v>
      </c>
    </row>
    <row r="42" spans="1:6" x14ac:dyDescent="0.25">
      <c r="A42" s="1"/>
      <c r="B42" s="2"/>
      <c r="C42" s="4"/>
      <c r="D42" s="2" t="s">
        <v>50</v>
      </c>
      <c r="E42" s="3" t="s">
        <v>51</v>
      </c>
      <c r="F42" s="31">
        <v>0</v>
      </c>
    </row>
    <row r="43" spans="1:6" x14ac:dyDescent="0.25">
      <c r="A43" s="1"/>
      <c r="B43" s="2"/>
      <c r="C43" s="2"/>
      <c r="D43" s="2" t="s">
        <v>52</v>
      </c>
      <c r="E43" s="3" t="s">
        <v>53</v>
      </c>
      <c r="F43" s="31">
        <v>66546.05</v>
      </c>
    </row>
    <row r="44" spans="1:6" x14ac:dyDescent="0.25">
      <c r="A44" s="1"/>
      <c r="B44" s="2"/>
      <c r="C44" s="2"/>
      <c r="D44" s="2" t="s">
        <v>54</v>
      </c>
      <c r="E44" s="3" t="s">
        <v>55</v>
      </c>
      <c r="F44" s="31">
        <v>0</v>
      </c>
    </row>
    <row r="45" spans="1:6" x14ac:dyDescent="0.25">
      <c r="A45" s="1"/>
      <c r="B45" s="2"/>
      <c r="C45" s="2"/>
      <c r="D45" s="2" t="s">
        <v>56</v>
      </c>
      <c r="E45" s="3" t="s">
        <v>57</v>
      </c>
      <c r="F45" s="31">
        <v>229716.5</v>
      </c>
    </row>
    <row r="46" spans="1:6" x14ac:dyDescent="0.25">
      <c r="A46" s="1"/>
      <c r="B46" s="2"/>
      <c r="C46" s="2"/>
      <c r="D46" s="2" t="s">
        <v>58</v>
      </c>
      <c r="E46" s="3" t="s">
        <v>59</v>
      </c>
      <c r="F46" s="31">
        <v>432987.73</v>
      </c>
    </row>
    <row r="47" spans="1:6" s="5" customFormat="1" x14ac:dyDescent="0.25">
      <c r="A47" s="25"/>
      <c r="B47" s="26"/>
      <c r="C47" s="42" t="s">
        <v>60</v>
      </c>
      <c r="D47" s="42"/>
      <c r="E47" s="42"/>
      <c r="F47" s="29">
        <f>+F48+F50+F49</f>
        <v>45887.839999999997</v>
      </c>
    </row>
    <row r="48" spans="1:6" x14ac:dyDescent="0.25">
      <c r="A48" s="1"/>
      <c r="B48" s="2"/>
      <c r="C48" s="2"/>
      <c r="D48" s="2" t="s">
        <v>61</v>
      </c>
      <c r="E48" s="3" t="s">
        <v>62</v>
      </c>
      <c r="F48" s="31">
        <v>45887.839999999997</v>
      </c>
    </row>
    <row r="49" spans="1:6" x14ac:dyDescent="0.25">
      <c r="A49" s="1"/>
      <c r="B49" s="2"/>
      <c r="C49" s="2"/>
      <c r="D49" s="2" t="s">
        <v>63</v>
      </c>
      <c r="E49" s="3" t="s">
        <v>64</v>
      </c>
      <c r="F49" s="31">
        <v>0</v>
      </c>
    </row>
    <row r="50" spans="1:6" x14ac:dyDescent="0.25">
      <c r="A50" s="1"/>
      <c r="B50" s="2"/>
      <c r="C50" s="2"/>
      <c r="D50" s="2" t="s">
        <v>63</v>
      </c>
      <c r="E50" s="3" t="s">
        <v>64</v>
      </c>
      <c r="F50" s="31">
        <v>0</v>
      </c>
    </row>
    <row r="51" spans="1:6" s="5" customFormat="1" x14ac:dyDescent="0.25">
      <c r="A51" s="25"/>
      <c r="B51" s="26"/>
      <c r="C51" s="42" t="s">
        <v>65</v>
      </c>
      <c r="D51" s="42"/>
      <c r="E51" s="42"/>
      <c r="F51" s="29">
        <v>0</v>
      </c>
    </row>
    <row r="52" spans="1:6" x14ac:dyDescent="0.25">
      <c r="A52" s="1"/>
      <c r="B52" s="2"/>
      <c r="C52" s="2"/>
      <c r="D52" s="2" t="s">
        <v>66</v>
      </c>
      <c r="E52" s="2" t="s">
        <v>67</v>
      </c>
      <c r="F52" s="31">
        <v>0</v>
      </c>
    </row>
    <row r="53" spans="1:6" x14ac:dyDescent="0.25">
      <c r="A53" s="25"/>
      <c r="B53" s="26"/>
      <c r="C53" s="42" t="s">
        <v>68</v>
      </c>
      <c r="D53" s="42"/>
      <c r="E53" s="42"/>
      <c r="F53" s="29">
        <v>0</v>
      </c>
    </row>
    <row r="54" spans="1:6" x14ac:dyDescent="0.25">
      <c r="A54" s="1"/>
      <c r="B54" s="2"/>
      <c r="C54" s="2"/>
      <c r="D54" s="2" t="s">
        <v>69</v>
      </c>
      <c r="E54" s="3" t="s">
        <v>70</v>
      </c>
      <c r="F54" s="31">
        <v>0</v>
      </c>
    </row>
    <row r="55" spans="1:6" x14ac:dyDescent="0.25">
      <c r="A55" s="1"/>
      <c r="B55" s="2"/>
      <c r="C55" s="2"/>
      <c r="D55" s="2" t="s">
        <v>71</v>
      </c>
      <c r="E55" s="3" t="s">
        <v>72</v>
      </c>
      <c r="F55" s="31">
        <v>0</v>
      </c>
    </row>
    <row r="56" spans="1:6" x14ac:dyDescent="0.25">
      <c r="A56" s="1"/>
      <c r="B56" s="2"/>
      <c r="C56" s="2"/>
      <c r="D56" s="2" t="s">
        <v>73</v>
      </c>
      <c r="E56" s="3" t="s">
        <v>74</v>
      </c>
      <c r="F56" s="31">
        <v>0</v>
      </c>
    </row>
    <row r="57" spans="1:6" x14ac:dyDescent="0.25">
      <c r="A57" s="25"/>
      <c r="B57" s="26"/>
      <c r="C57" s="42" t="s">
        <v>75</v>
      </c>
      <c r="D57" s="42"/>
      <c r="E57" s="42"/>
      <c r="F57" s="29">
        <f>+F58+F59+F60</f>
        <v>123280.12</v>
      </c>
    </row>
    <row r="58" spans="1:6" x14ac:dyDescent="0.25">
      <c r="A58" s="1"/>
      <c r="B58" s="2"/>
      <c r="C58" s="2"/>
      <c r="D58" s="2" t="s">
        <v>76</v>
      </c>
      <c r="E58" s="3" t="s">
        <v>77</v>
      </c>
      <c r="F58" s="31">
        <v>44000</v>
      </c>
    </row>
    <row r="59" spans="1:6" x14ac:dyDescent="0.25">
      <c r="A59" s="1"/>
      <c r="B59" s="2"/>
      <c r="C59" s="2"/>
      <c r="D59" s="2" t="s">
        <v>78</v>
      </c>
      <c r="E59" s="3" t="s">
        <v>79</v>
      </c>
      <c r="F59" s="31">
        <v>0</v>
      </c>
    </row>
    <row r="60" spans="1:6" x14ac:dyDescent="0.25">
      <c r="A60" s="1"/>
      <c r="B60" s="2"/>
      <c r="C60" s="2"/>
      <c r="D60" s="2" t="s">
        <v>80</v>
      </c>
      <c r="E60" s="3" t="s">
        <v>81</v>
      </c>
      <c r="F60" s="31">
        <v>79280.12</v>
      </c>
    </row>
    <row r="61" spans="1:6" x14ac:dyDescent="0.25">
      <c r="A61" s="25"/>
      <c r="B61" s="26"/>
      <c r="C61" s="42" t="s">
        <v>82</v>
      </c>
      <c r="D61" s="42"/>
      <c r="E61" s="42"/>
      <c r="F61" s="29">
        <f>+F62+F63</f>
        <v>38244.22</v>
      </c>
    </row>
    <row r="62" spans="1:6" x14ac:dyDescent="0.25">
      <c r="A62" s="1"/>
      <c r="B62" s="2"/>
      <c r="C62" s="2"/>
      <c r="D62" s="2" t="s">
        <v>83</v>
      </c>
      <c r="E62" s="3" t="s">
        <v>84</v>
      </c>
      <c r="F62" s="31">
        <v>0</v>
      </c>
    </row>
    <row r="63" spans="1:6" x14ac:dyDescent="0.25">
      <c r="A63" s="1"/>
      <c r="B63" s="2"/>
      <c r="C63" s="2"/>
      <c r="D63" s="2" t="s">
        <v>85</v>
      </c>
      <c r="E63" s="3" t="s">
        <v>86</v>
      </c>
      <c r="F63" s="31">
        <v>38244.22</v>
      </c>
    </row>
    <row r="64" spans="1:6" x14ac:dyDescent="0.25">
      <c r="A64" s="1"/>
      <c r="B64" s="2"/>
      <c r="C64" s="2"/>
      <c r="D64" s="2"/>
      <c r="E64" s="3"/>
      <c r="F64" s="31">
        <v>0</v>
      </c>
    </row>
    <row r="65" spans="1:6" x14ac:dyDescent="0.25">
      <c r="A65" s="6"/>
      <c r="B65" s="7"/>
      <c r="C65" s="7"/>
      <c r="D65" s="7"/>
      <c r="E65" s="8"/>
      <c r="F65" s="32">
        <v>0</v>
      </c>
    </row>
    <row r="66" spans="1:6" x14ac:dyDescent="0.25">
      <c r="A66" s="9"/>
      <c r="B66" s="10"/>
      <c r="C66" s="45" t="s">
        <v>87</v>
      </c>
      <c r="D66" s="45"/>
      <c r="E66" s="45"/>
      <c r="F66" s="33">
        <f>+F67+F68+F69+F70+F71+F72+F73+F74</f>
        <v>134533.04</v>
      </c>
    </row>
    <row r="67" spans="1:6" x14ac:dyDescent="0.25">
      <c r="A67" s="1"/>
      <c r="B67" s="2"/>
      <c r="C67" s="2"/>
      <c r="D67" s="2" t="s">
        <v>88</v>
      </c>
      <c r="E67" s="3" t="s">
        <v>89</v>
      </c>
      <c r="F67" s="31">
        <v>0</v>
      </c>
    </row>
    <row r="68" spans="1:6" x14ac:dyDescent="0.25">
      <c r="A68" s="1"/>
      <c r="B68" s="2"/>
      <c r="C68" s="2"/>
      <c r="D68" s="2" t="s">
        <v>90</v>
      </c>
      <c r="E68" s="3" t="s">
        <v>91</v>
      </c>
      <c r="F68" s="31">
        <v>0</v>
      </c>
    </row>
    <row r="69" spans="1:6" ht="26.25" x14ac:dyDescent="0.25">
      <c r="A69" s="1"/>
      <c r="B69" s="2"/>
      <c r="C69" s="2"/>
      <c r="D69" s="2" t="s">
        <v>92</v>
      </c>
      <c r="E69" s="3" t="s">
        <v>93</v>
      </c>
      <c r="F69" s="31">
        <v>0</v>
      </c>
    </row>
    <row r="70" spans="1:6" x14ac:dyDescent="0.25">
      <c r="A70" s="1"/>
      <c r="B70" s="2"/>
      <c r="C70" s="2"/>
      <c r="D70" s="2" t="s">
        <v>94</v>
      </c>
      <c r="E70" s="3" t="s">
        <v>95</v>
      </c>
      <c r="F70" s="31">
        <v>0</v>
      </c>
    </row>
    <row r="71" spans="1:6" x14ac:dyDescent="0.25">
      <c r="A71" s="1"/>
      <c r="B71" s="2"/>
      <c r="C71" s="2"/>
      <c r="D71" s="2" t="s">
        <v>96</v>
      </c>
      <c r="E71" s="3" t="s">
        <v>97</v>
      </c>
      <c r="F71" s="31">
        <v>0</v>
      </c>
    </row>
    <row r="72" spans="1:6" ht="26.25" x14ac:dyDescent="0.25">
      <c r="A72" s="1"/>
      <c r="B72" s="2"/>
      <c r="C72" s="2"/>
      <c r="D72" s="2" t="s">
        <v>98</v>
      </c>
      <c r="E72" s="3" t="s">
        <v>99</v>
      </c>
      <c r="F72" s="31">
        <v>59554.6</v>
      </c>
    </row>
    <row r="73" spans="1:6" x14ac:dyDescent="0.25">
      <c r="A73" s="1"/>
      <c r="B73" s="2"/>
      <c r="C73" s="2"/>
      <c r="D73" s="2" t="s">
        <v>100</v>
      </c>
      <c r="E73" s="3" t="s">
        <v>101</v>
      </c>
      <c r="F73" s="31">
        <v>60818.44</v>
      </c>
    </row>
    <row r="74" spans="1:6" x14ac:dyDescent="0.25">
      <c r="A74" s="1"/>
      <c r="B74" s="2"/>
      <c r="C74" s="2"/>
      <c r="D74" s="2" t="s">
        <v>102</v>
      </c>
      <c r="E74" s="3" t="s">
        <v>103</v>
      </c>
      <c r="F74" s="31">
        <v>14160</v>
      </c>
    </row>
    <row r="75" spans="1:6" x14ac:dyDescent="0.25">
      <c r="A75" s="25"/>
      <c r="B75" s="26"/>
      <c r="C75" s="42" t="s">
        <v>104</v>
      </c>
      <c r="D75" s="42"/>
      <c r="E75" s="42"/>
      <c r="F75" s="29">
        <f>+F76+F77+F78+F79+F80+F81+F82+F83+F84+F87+F88+F89+F90+F92+F91+F85+F86</f>
        <v>649500</v>
      </c>
    </row>
    <row r="76" spans="1:6" x14ac:dyDescent="0.25">
      <c r="A76" s="1"/>
      <c r="B76" s="2"/>
      <c r="C76" s="2"/>
      <c r="D76" s="2" t="s">
        <v>105</v>
      </c>
      <c r="E76" s="3" t="s">
        <v>106</v>
      </c>
      <c r="F76" s="31">
        <v>0</v>
      </c>
    </row>
    <row r="77" spans="1:6" x14ac:dyDescent="0.25">
      <c r="A77" s="1"/>
      <c r="B77" s="2"/>
      <c r="C77" s="2"/>
      <c r="D77" s="2" t="s">
        <v>107</v>
      </c>
      <c r="E77" s="3" t="s">
        <v>108</v>
      </c>
      <c r="F77" s="31">
        <v>0</v>
      </c>
    </row>
    <row r="78" spans="1:6" x14ac:dyDescent="0.25">
      <c r="A78" s="1"/>
      <c r="B78" s="2"/>
      <c r="C78" s="2"/>
      <c r="D78" s="2" t="s">
        <v>109</v>
      </c>
      <c r="E78" s="3" t="s">
        <v>110</v>
      </c>
      <c r="F78" s="31">
        <v>0</v>
      </c>
    </row>
    <row r="79" spans="1:6" x14ac:dyDescent="0.25">
      <c r="A79" s="1"/>
      <c r="B79" s="2"/>
      <c r="C79" s="2"/>
      <c r="D79" s="2" t="s">
        <v>111</v>
      </c>
      <c r="E79" s="3" t="s">
        <v>112</v>
      </c>
      <c r="F79" s="31">
        <v>0</v>
      </c>
    </row>
    <row r="80" spans="1:6" x14ac:dyDescent="0.25">
      <c r="A80" s="1"/>
      <c r="B80" s="2"/>
      <c r="C80" s="2"/>
      <c r="D80" s="2" t="s">
        <v>113</v>
      </c>
      <c r="E80" s="3" t="s">
        <v>114</v>
      </c>
      <c r="F80" s="31">
        <v>0</v>
      </c>
    </row>
    <row r="81" spans="1:6" x14ac:dyDescent="0.25">
      <c r="A81" s="1"/>
      <c r="B81" s="2"/>
      <c r="C81" s="2"/>
      <c r="D81" s="2" t="s">
        <v>115</v>
      </c>
      <c r="E81" s="3" t="s">
        <v>116</v>
      </c>
      <c r="F81" s="31">
        <v>4500</v>
      </c>
    </row>
    <row r="82" spans="1:6" x14ac:dyDescent="0.25">
      <c r="A82" s="1"/>
      <c r="B82" s="2"/>
      <c r="C82" s="2"/>
      <c r="D82" s="2" t="s">
        <v>117</v>
      </c>
      <c r="E82" s="3" t="s">
        <v>118</v>
      </c>
      <c r="F82" s="31">
        <v>0</v>
      </c>
    </row>
    <row r="83" spans="1:6" x14ac:dyDescent="0.25">
      <c r="A83" s="1"/>
      <c r="B83" s="2"/>
      <c r="C83" s="2"/>
      <c r="D83" s="2" t="s">
        <v>119</v>
      </c>
      <c r="E83" s="3" t="s">
        <v>120</v>
      </c>
      <c r="F83" s="31">
        <v>0</v>
      </c>
    </row>
    <row r="84" spans="1:6" x14ac:dyDescent="0.25">
      <c r="A84" s="1"/>
      <c r="B84" s="2"/>
      <c r="C84" s="2"/>
      <c r="D84" s="2" t="s">
        <v>121</v>
      </c>
      <c r="E84" s="3" t="s">
        <v>122</v>
      </c>
      <c r="F84" s="31">
        <v>0</v>
      </c>
    </row>
    <row r="85" spans="1:6" x14ac:dyDescent="0.25">
      <c r="A85" s="1"/>
      <c r="B85" s="2"/>
      <c r="C85" s="2"/>
      <c r="D85" s="2" t="s">
        <v>123</v>
      </c>
      <c r="E85" s="3" t="s">
        <v>124</v>
      </c>
      <c r="F85" s="31">
        <v>645000</v>
      </c>
    </row>
    <row r="86" spans="1:6" x14ac:dyDescent="0.25">
      <c r="A86" s="1"/>
      <c r="B86" s="2"/>
      <c r="C86" s="2"/>
      <c r="D86" s="2" t="s">
        <v>123</v>
      </c>
      <c r="E86" s="3" t="s">
        <v>124</v>
      </c>
      <c r="F86" s="31">
        <v>0</v>
      </c>
    </row>
    <row r="87" spans="1:6" x14ac:dyDescent="0.25">
      <c r="A87" s="1"/>
      <c r="B87" s="2"/>
      <c r="C87" s="2"/>
      <c r="D87" s="2" t="s">
        <v>125</v>
      </c>
      <c r="E87" s="3" t="s">
        <v>126</v>
      </c>
      <c r="F87" s="31">
        <v>0</v>
      </c>
    </row>
    <row r="88" spans="1:6" x14ac:dyDescent="0.25">
      <c r="A88" s="1"/>
      <c r="B88" s="2"/>
      <c r="C88" s="2"/>
      <c r="D88" s="2" t="s">
        <v>127</v>
      </c>
      <c r="E88" s="3" t="s">
        <v>128</v>
      </c>
      <c r="F88" s="31">
        <v>0</v>
      </c>
    </row>
    <row r="89" spans="1:6" x14ac:dyDescent="0.25">
      <c r="A89" s="1"/>
      <c r="B89" s="2"/>
      <c r="C89" s="2"/>
      <c r="D89" s="2" t="s">
        <v>129</v>
      </c>
      <c r="E89" s="3" t="s">
        <v>130</v>
      </c>
      <c r="F89" s="31">
        <v>0</v>
      </c>
    </row>
    <row r="90" spans="1:6" x14ac:dyDescent="0.25">
      <c r="A90" s="1"/>
      <c r="B90" s="2"/>
      <c r="C90" s="2"/>
      <c r="D90" s="2" t="s">
        <v>131</v>
      </c>
      <c r="E90" s="3" t="s">
        <v>132</v>
      </c>
      <c r="F90" s="31">
        <v>0</v>
      </c>
    </row>
    <row r="91" spans="1:6" x14ac:dyDescent="0.25">
      <c r="A91" s="1"/>
      <c r="B91" s="2"/>
      <c r="C91" s="2"/>
      <c r="D91" s="2" t="s">
        <v>131</v>
      </c>
      <c r="E91" s="3" t="s">
        <v>132</v>
      </c>
      <c r="F91" s="31">
        <v>0</v>
      </c>
    </row>
    <row r="92" spans="1:6" x14ac:dyDescent="0.25">
      <c r="A92" s="1"/>
      <c r="B92" s="2"/>
      <c r="C92" s="2"/>
      <c r="D92" s="2" t="s">
        <v>133</v>
      </c>
      <c r="E92" s="3" t="s">
        <v>134</v>
      </c>
      <c r="F92" s="31">
        <v>0</v>
      </c>
    </row>
    <row r="93" spans="1:6" x14ac:dyDescent="0.25">
      <c r="A93" s="25"/>
      <c r="B93" s="26"/>
      <c r="C93" s="42" t="s">
        <v>135</v>
      </c>
      <c r="D93" s="42"/>
      <c r="E93" s="42"/>
      <c r="F93" s="29">
        <f>F94+F95</f>
        <v>1052552.92</v>
      </c>
    </row>
    <row r="94" spans="1:6" x14ac:dyDescent="0.25">
      <c r="A94" s="1"/>
      <c r="B94" s="2"/>
      <c r="C94" s="2"/>
      <c r="D94" s="2" t="s">
        <v>136</v>
      </c>
      <c r="E94" s="3" t="s">
        <v>137</v>
      </c>
      <c r="F94" s="31">
        <v>1052552.92</v>
      </c>
    </row>
    <row r="95" spans="1:6" x14ac:dyDescent="0.25">
      <c r="A95" s="1"/>
      <c r="B95" s="2"/>
      <c r="C95" s="2"/>
      <c r="D95" s="2" t="s">
        <v>138</v>
      </c>
      <c r="E95" s="3" t="s">
        <v>139</v>
      </c>
      <c r="F95" s="31">
        <v>0</v>
      </c>
    </row>
    <row r="96" spans="1:6" ht="15" customHeight="1" x14ac:dyDescent="0.25">
      <c r="A96" s="43" t="s">
        <v>140</v>
      </c>
      <c r="B96" s="44"/>
      <c r="C96" s="44"/>
      <c r="D96" s="44"/>
      <c r="E96" s="44"/>
      <c r="F96" s="30">
        <f>+F97+F100+F104+F108+F110+F113+F126+F135</f>
        <v>1134960.3499999999</v>
      </c>
    </row>
    <row r="97" spans="1:6" x14ac:dyDescent="0.25">
      <c r="A97" s="25"/>
      <c r="B97" s="26"/>
      <c r="C97" s="42" t="s">
        <v>141</v>
      </c>
      <c r="D97" s="42"/>
      <c r="E97" s="42"/>
      <c r="F97" s="29">
        <f>+F98+F99</f>
        <v>169087.65</v>
      </c>
    </row>
    <row r="98" spans="1:6" x14ac:dyDescent="0.25">
      <c r="A98" s="1"/>
      <c r="B98" s="2"/>
      <c r="C98" s="2"/>
      <c r="D98" s="2" t="s">
        <v>142</v>
      </c>
      <c r="E98" s="3" t="s">
        <v>143</v>
      </c>
      <c r="F98" s="31">
        <v>25088</v>
      </c>
    </row>
    <row r="99" spans="1:6" x14ac:dyDescent="0.25">
      <c r="A99" s="1"/>
      <c r="B99" s="2"/>
      <c r="C99" s="2"/>
      <c r="D99" s="2" t="s">
        <v>144</v>
      </c>
      <c r="E99" s="3" t="s">
        <v>145</v>
      </c>
      <c r="F99" s="31">
        <v>143999.65</v>
      </c>
    </row>
    <row r="100" spans="1:6" x14ac:dyDescent="0.25">
      <c r="A100" s="25"/>
      <c r="B100" s="26"/>
      <c r="C100" s="42" t="s">
        <v>146</v>
      </c>
      <c r="D100" s="42"/>
      <c r="E100" s="42"/>
      <c r="F100" s="29">
        <f>+F101+F102+F103</f>
        <v>170913.32</v>
      </c>
    </row>
    <row r="101" spans="1:6" x14ac:dyDescent="0.25">
      <c r="A101" s="1"/>
      <c r="B101" s="2"/>
      <c r="C101" s="2"/>
      <c r="D101" s="2" t="s">
        <v>147</v>
      </c>
      <c r="E101" s="3" t="s">
        <v>148</v>
      </c>
      <c r="F101" s="31">
        <v>0</v>
      </c>
    </row>
    <row r="102" spans="1:6" x14ac:dyDescent="0.25">
      <c r="A102" s="1"/>
      <c r="B102" s="2"/>
      <c r="C102" s="2"/>
      <c r="D102" s="2" t="s">
        <v>149</v>
      </c>
      <c r="E102" s="3" t="s">
        <v>150</v>
      </c>
      <c r="F102" s="31">
        <v>0</v>
      </c>
    </row>
    <row r="103" spans="1:6" x14ac:dyDescent="0.25">
      <c r="A103" s="1"/>
      <c r="B103" s="2"/>
      <c r="C103" s="2"/>
      <c r="D103" s="2" t="s">
        <v>151</v>
      </c>
      <c r="E103" s="3" t="s">
        <v>152</v>
      </c>
      <c r="F103" s="31">
        <v>170913.32</v>
      </c>
    </row>
    <row r="104" spans="1:6" x14ac:dyDescent="0.25">
      <c r="A104" s="25"/>
      <c r="B104" s="26"/>
      <c r="C104" s="42" t="s">
        <v>153</v>
      </c>
      <c r="D104" s="42"/>
      <c r="E104" s="42"/>
      <c r="F104" s="29">
        <f>+F105+F106+F107</f>
        <v>-116418.8</v>
      </c>
    </row>
    <row r="105" spans="1:6" x14ac:dyDescent="0.25">
      <c r="A105" s="1"/>
      <c r="B105" s="2"/>
      <c r="C105" s="2"/>
      <c r="D105" s="2" t="s">
        <v>154</v>
      </c>
      <c r="E105" s="3" t="s">
        <v>155</v>
      </c>
      <c r="F105" s="31">
        <v>0</v>
      </c>
    </row>
    <row r="106" spans="1:6" x14ac:dyDescent="0.25">
      <c r="A106" s="1"/>
      <c r="B106" s="2"/>
      <c r="C106" s="2"/>
      <c r="D106" s="2" t="s">
        <v>156</v>
      </c>
      <c r="E106" s="3" t="s">
        <v>157</v>
      </c>
      <c r="F106" s="31">
        <v>-116418.8</v>
      </c>
    </row>
    <row r="107" spans="1:6" x14ac:dyDescent="0.25">
      <c r="A107" s="1"/>
      <c r="B107" s="2"/>
      <c r="C107" s="2"/>
      <c r="D107" s="2" t="s">
        <v>158</v>
      </c>
      <c r="E107" s="3" t="s">
        <v>159</v>
      </c>
      <c r="F107" s="31">
        <v>0</v>
      </c>
    </row>
    <row r="108" spans="1:6" x14ac:dyDescent="0.25">
      <c r="A108" s="25"/>
      <c r="B108" s="26"/>
      <c r="C108" s="42" t="s">
        <v>160</v>
      </c>
      <c r="D108" s="42"/>
      <c r="E108" s="42"/>
      <c r="F108" s="29">
        <f>+F109</f>
        <v>8000</v>
      </c>
    </row>
    <row r="109" spans="1:6" x14ac:dyDescent="0.25">
      <c r="A109" s="1"/>
      <c r="B109" s="2"/>
      <c r="C109" s="2"/>
      <c r="D109" s="2" t="s">
        <v>161</v>
      </c>
      <c r="E109" s="3" t="s">
        <v>162</v>
      </c>
      <c r="F109" s="31">
        <v>8000</v>
      </c>
    </row>
    <row r="110" spans="1:6" x14ac:dyDescent="0.25">
      <c r="A110" s="25"/>
      <c r="B110" s="26"/>
      <c r="C110" s="42" t="s">
        <v>163</v>
      </c>
      <c r="D110" s="42"/>
      <c r="E110" s="42"/>
      <c r="F110" s="29">
        <f>+F111+F112</f>
        <v>0</v>
      </c>
    </row>
    <row r="111" spans="1:6" x14ac:dyDescent="0.25">
      <c r="A111" s="1"/>
      <c r="B111" s="2"/>
      <c r="C111" s="2"/>
      <c r="D111" s="2" t="s">
        <v>164</v>
      </c>
      <c r="E111" s="3" t="s">
        <v>165</v>
      </c>
      <c r="F111" s="31">
        <v>0</v>
      </c>
    </row>
    <row r="112" spans="1:6" x14ac:dyDescent="0.25">
      <c r="A112" s="1"/>
      <c r="B112" s="2"/>
      <c r="C112" s="2"/>
      <c r="D112" s="2" t="s">
        <v>166</v>
      </c>
      <c r="E112" s="3" t="s">
        <v>167</v>
      </c>
      <c r="F112" s="31">
        <v>0</v>
      </c>
    </row>
    <row r="113" spans="1:6" x14ac:dyDescent="0.25">
      <c r="A113" s="1"/>
      <c r="B113" s="2"/>
      <c r="C113" s="42" t="s">
        <v>168</v>
      </c>
      <c r="D113" s="42"/>
      <c r="E113" s="42"/>
      <c r="F113" s="29">
        <f>+F114+F115+F116+F117+F118+F119+F120+F121+F122+F123+F124+F125</f>
        <v>0</v>
      </c>
    </row>
    <row r="114" spans="1:6" x14ac:dyDescent="0.25">
      <c r="A114" s="1"/>
      <c r="B114" s="2"/>
      <c r="C114" s="2"/>
      <c r="D114" s="2" t="s">
        <v>169</v>
      </c>
      <c r="E114" s="3" t="s">
        <v>170</v>
      </c>
      <c r="F114" s="31">
        <v>0</v>
      </c>
    </row>
    <row r="115" spans="1:6" x14ac:dyDescent="0.25">
      <c r="A115" s="1"/>
      <c r="B115" s="2"/>
      <c r="C115" s="2"/>
      <c r="D115" s="2" t="s">
        <v>171</v>
      </c>
      <c r="E115" s="3" t="s">
        <v>172</v>
      </c>
      <c r="F115" s="31">
        <v>0</v>
      </c>
    </row>
    <row r="116" spans="1:6" x14ac:dyDescent="0.25">
      <c r="A116" s="1"/>
      <c r="B116" s="2"/>
      <c r="C116" s="2"/>
      <c r="D116" s="2" t="s">
        <v>173</v>
      </c>
      <c r="E116" s="3" t="s">
        <v>174</v>
      </c>
      <c r="F116" s="31">
        <v>0</v>
      </c>
    </row>
    <row r="117" spans="1:6" x14ac:dyDescent="0.25">
      <c r="A117" s="1"/>
      <c r="B117" s="2"/>
      <c r="C117" s="2"/>
      <c r="D117" s="2" t="s">
        <v>175</v>
      </c>
      <c r="E117" s="3" t="s">
        <v>176</v>
      </c>
      <c r="F117" s="31">
        <v>0</v>
      </c>
    </row>
    <row r="118" spans="1:6" x14ac:dyDescent="0.25">
      <c r="A118" s="6"/>
      <c r="B118" s="7"/>
      <c r="C118" s="7"/>
      <c r="D118" s="7" t="s">
        <v>177</v>
      </c>
      <c r="E118" s="8" t="s">
        <v>178</v>
      </c>
      <c r="F118" s="32">
        <v>0</v>
      </c>
    </row>
    <row r="119" spans="1:6" x14ac:dyDescent="0.25">
      <c r="A119" s="11"/>
      <c r="B119" s="12"/>
      <c r="C119" s="12"/>
      <c r="D119" s="12" t="s">
        <v>179</v>
      </c>
      <c r="E119" s="13" t="s">
        <v>180</v>
      </c>
      <c r="F119" s="34">
        <v>0</v>
      </c>
    </row>
    <row r="120" spans="1:6" x14ac:dyDescent="0.25">
      <c r="A120" s="1"/>
      <c r="B120" s="2"/>
      <c r="C120" s="2"/>
      <c r="D120" s="2" t="s">
        <v>181</v>
      </c>
      <c r="E120" s="3" t="s">
        <v>182</v>
      </c>
      <c r="F120" s="31">
        <v>0</v>
      </c>
    </row>
    <row r="121" spans="1:6" x14ac:dyDescent="0.25">
      <c r="A121" s="1"/>
      <c r="B121" s="2"/>
      <c r="C121" s="2"/>
      <c r="D121" s="2" t="s">
        <v>183</v>
      </c>
      <c r="E121" s="3" t="s">
        <v>184</v>
      </c>
      <c r="F121" s="31">
        <v>0</v>
      </c>
    </row>
    <row r="122" spans="1:6" x14ac:dyDescent="0.25">
      <c r="A122" s="1"/>
      <c r="B122" s="2"/>
      <c r="C122" s="2"/>
      <c r="D122" s="2" t="s">
        <v>185</v>
      </c>
      <c r="E122" s="3" t="s">
        <v>186</v>
      </c>
      <c r="F122" s="31">
        <v>0</v>
      </c>
    </row>
    <row r="123" spans="1:6" x14ac:dyDescent="0.25">
      <c r="A123" s="1"/>
      <c r="B123" s="2"/>
      <c r="C123" s="2"/>
      <c r="D123" s="2" t="s">
        <v>187</v>
      </c>
      <c r="E123" s="3" t="s">
        <v>188</v>
      </c>
      <c r="F123" s="31">
        <v>0</v>
      </c>
    </row>
    <row r="124" spans="1:6" x14ac:dyDescent="0.25">
      <c r="A124" s="1"/>
      <c r="B124" s="2"/>
      <c r="C124" s="2"/>
      <c r="D124" s="2" t="s">
        <v>189</v>
      </c>
      <c r="E124" s="3" t="s">
        <v>190</v>
      </c>
      <c r="F124" s="31">
        <v>0</v>
      </c>
    </row>
    <row r="125" spans="1:6" x14ac:dyDescent="0.25">
      <c r="A125" s="1"/>
      <c r="B125" s="2"/>
      <c r="C125" s="2"/>
      <c r="D125" s="2" t="s">
        <v>191</v>
      </c>
      <c r="E125" s="3" t="s">
        <v>192</v>
      </c>
      <c r="F125" s="31">
        <v>0</v>
      </c>
    </row>
    <row r="126" spans="1:6" x14ac:dyDescent="0.25">
      <c r="A126" s="1"/>
      <c r="B126" s="2"/>
      <c r="C126" s="42" t="s">
        <v>193</v>
      </c>
      <c r="D126" s="42"/>
      <c r="E126" s="42"/>
      <c r="F126" s="29">
        <f>+F127+F128+F129+F130+F131+F132+F133+F134</f>
        <v>0</v>
      </c>
    </row>
    <row r="127" spans="1:6" x14ac:dyDescent="0.25">
      <c r="A127" s="1"/>
      <c r="B127" s="2"/>
      <c r="C127" s="2"/>
      <c r="D127" s="2" t="s">
        <v>194</v>
      </c>
      <c r="E127" s="3" t="s">
        <v>195</v>
      </c>
      <c r="F127" s="31">
        <v>0</v>
      </c>
    </row>
    <row r="128" spans="1:6" x14ac:dyDescent="0.25">
      <c r="A128" s="1"/>
      <c r="B128" s="2"/>
      <c r="C128" s="2"/>
      <c r="D128" s="2" t="s">
        <v>196</v>
      </c>
      <c r="E128" s="3" t="s">
        <v>197</v>
      </c>
      <c r="F128" s="31">
        <v>0</v>
      </c>
    </row>
    <row r="129" spans="1:6" x14ac:dyDescent="0.25">
      <c r="A129" s="1"/>
      <c r="B129" s="2"/>
      <c r="C129" s="2"/>
      <c r="D129" s="2" t="s">
        <v>198</v>
      </c>
      <c r="E129" s="3" t="s">
        <v>199</v>
      </c>
      <c r="F129" s="31">
        <v>0</v>
      </c>
    </row>
    <row r="130" spans="1:6" x14ac:dyDescent="0.25">
      <c r="A130" s="1"/>
      <c r="B130" s="2"/>
      <c r="C130" s="2"/>
      <c r="D130" s="2" t="s">
        <v>200</v>
      </c>
      <c r="E130" s="3" t="s">
        <v>201</v>
      </c>
      <c r="F130" s="31">
        <v>0</v>
      </c>
    </row>
    <row r="131" spans="1:6" x14ac:dyDescent="0.25">
      <c r="A131" s="1"/>
      <c r="B131" s="2"/>
      <c r="C131" s="2"/>
      <c r="D131" s="2" t="s">
        <v>202</v>
      </c>
      <c r="E131" s="3" t="s">
        <v>203</v>
      </c>
      <c r="F131" s="31">
        <v>0</v>
      </c>
    </row>
    <row r="132" spans="1:6" x14ac:dyDescent="0.25">
      <c r="A132" s="1"/>
      <c r="B132" s="2"/>
      <c r="C132" s="2"/>
      <c r="D132" s="2" t="s">
        <v>204</v>
      </c>
      <c r="E132" s="3" t="s">
        <v>205</v>
      </c>
      <c r="F132" s="31">
        <v>0</v>
      </c>
    </row>
    <row r="133" spans="1:6" x14ac:dyDescent="0.25">
      <c r="A133" s="1"/>
      <c r="B133" s="2"/>
      <c r="C133" s="2"/>
      <c r="D133" s="2" t="s">
        <v>206</v>
      </c>
      <c r="E133" s="3" t="s">
        <v>207</v>
      </c>
      <c r="F133" s="31">
        <v>0</v>
      </c>
    </row>
    <row r="134" spans="1:6" x14ac:dyDescent="0.25">
      <c r="A134" s="1"/>
      <c r="B134" s="2"/>
      <c r="C134" s="2"/>
      <c r="D134" s="2" t="s">
        <v>208</v>
      </c>
      <c r="E134" s="3" t="s">
        <v>209</v>
      </c>
      <c r="F134" s="31">
        <v>0</v>
      </c>
    </row>
    <row r="135" spans="1:6" x14ac:dyDescent="0.25">
      <c r="A135" s="1"/>
      <c r="B135" s="2"/>
      <c r="C135" s="42" t="s">
        <v>210</v>
      </c>
      <c r="D135" s="42"/>
      <c r="E135" s="42"/>
      <c r="F135" s="29">
        <f>+F136+F137+F138+F139+F140+F141+F142+F143+F144+F145+F146+F147+F148+F149</f>
        <v>903378.17999999993</v>
      </c>
    </row>
    <row r="136" spans="1:6" x14ac:dyDescent="0.25">
      <c r="A136" s="1"/>
      <c r="B136" s="2"/>
      <c r="C136" s="2"/>
      <c r="D136" s="2" t="s">
        <v>211</v>
      </c>
      <c r="E136" s="3" t="s">
        <v>212</v>
      </c>
      <c r="F136" s="31">
        <v>0</v>
      </c>
    </row>
    <row r="137" spans="1:6" x14ac:dyDescent="0.25">
      <c r="A137" s="1"/>
      <c r="B137" s="2"/>
      <c r="C137" s="2"/>
      <c r="D137" s="2" t="s">
        <v>213</v>
      </c>
      <c r="E137" s="3" t="s">
        <v>214</v>
      </c>
      <c r="F137" s="31">
        <v>0</v>
      </c>
    </row>
    <row r="138" spans="1:6" x14ac:dyDescent="0.25">
      <c r="A138" s="1"/>
      <c r="B138" s="2"/>
      <c r="C138" s="2"/>
      <c r="D138" s="2" t="s">
        <v>215</v>
      </c>
      <c r="E138" s="3" t="s">
        <v>216</v>
      </c>
      <c r="F138" s="31">
        <v>706616.84</v>
      </c>
    </row>
    <row r="139" spans="1:6" x14ac:dyDescent="0.25">
      <c r="A139" s="1"/>
      <c r="B139" s="2"/>
      <c r="C139" s="2"/>
      <c r="D139" s="2" t="s">
        <v>217</v>
      </c>
      <c r="E139" s="3" t="s">
        <v>218</v>
      </c>
      <c r="F139" s="31">
        <v>0</v>
      </c>
    </row>
    <row r="140" spans="1:6" x14ac:dyDescent="0.25">
      <c r="A140" s="1"/>
      <c r="B140" s="2"/>
      <c r="C140" s="2"/>
      <c r="D140" s="2" t="s">
        <v>219</v>
      </c>
      <c r="E140" s="3" t="s">
        <v>220</v>
      </c>
      <c r="F140" s="31">
        <v>10915</v>
      </c>
    </row>
    <row r="141" spans="1:6" x14ac:dyDescent="0.25">
      <c r="A141" s="1"/>
      <c r="B141" s="2"/>
      <c r="C141" s="2"/>
      <c r="D141" s="2" t="s">
        <v>221</v>
      </c>
      <c r="E141" s="3" t="s">
        <v>222</v>
      </c>
      <c r="F141" s="31">
        <v>0</v>
      </c>
    </row>
    <row r="142" spans="1:6" x14ac:dyDescent="0.25">
      <c r="A142" s="1"/>
      <c r="B142" s="2"/>
      <c r="C142" s="2"/>
      <c r="D142" s="2" t="s">
        <v>223</v>
      </c>
      <c r="E142" s="3" t="s">
        <v>224</v>
      </c>
      <c r="F142" s="31">
        <v>116418.8</v>
      </c>
    </row>
    <row r="143" spans="1:6" x14ac:dyDescent="0.25">
      <c r="A143" s="1"/>
      <c r="B143" s="2"/>
      <c r="C143" s="2"/>
      <c r="D143" s="2" t="s">
        <v>225</v>
      </c>
      <c r="E143" s="3" t="s">
        <v>226</v>
      </c>
      <c r="F143" s="31">
        <v>0</v>
      </c>
    </row>
    <row r="144" spans="1:6" x14ac:dyDescent="0.25">
      <c r="A144" s="1"/>
      <c r="B144" s="2"/>
      <c r="C144" s="2"/>
      <c r="D144" s="2" t="s">
        <v>227</v>
      </c>
      <c r="E144" s="3" t="s">
        <v>228</v>
      </c>
      <c r="F144" s="31">
        <v>0</v>
      </c>
    </row>
    <row r="145" spans="1:6" x14ac:dyDescent="0.25">
      <c r="A145" s="1"/>
      <c r="B145" s="2"/>
      <c r="C145" s="2"/>
      <c r="D145" s="2" t="s">
        <v>229</v>
      </c>
      <c r="E145" s="3"/>
      <c r="F145" s="31">
        <v>59428.22</v>
      </c>
    </row>
    <row r="146" spans="1:6" x14ac:dyDescent="0.25">
      <c r="A146" s="1"/>
      <c r="B146" s="2"/>
      <c r="C146" s="2"/>
      <c r="D146" s="2" t="s">
        <v>230</v>
      </c>
      <c r="E146" s="3" t="s">
        <v>231</v>
      </c>
      <c r="F146" s="31">
        <v>0</v>
      </c>
    </row>
    <row r="147" spans="1:6" x14ac:dyDescent="0.25">
      <c r="A147" s="1"/>
      <c r="B147" s="2"/>
      <c r="C147" s="2"/>
      <c r="D147" s="2" t="s">
        <v>232</v>
      </c>
      <c r="E147" s="3" t="s">
        <v>233</v>
      </c>
      <c r="F147" s="31">
        <v>0</v>
      </c>
    </row>
    <row r="148" spans="1:6" x14ac:dyDescent="0.25">
      <c r="A148" s="1"/>
      <c r="B148" s="2"/>
      <c r="C148" s="2"/>
      <c r="D148" s="2" t="s">
        <v>234</v>
      </c>
      <c r="E148" s="3" t="s">
        <v>235</v>
      </c>
      <c r="F148" s="31">
        <v>0</v>
      </c>
    </row>
    <row r="149" spans="1:6" x14ac:dyDescent="0.25">
      <c r="A149" s="1"/>
      <c r="B149" s="2"/>
      <c r="C149" s="2"/>
      <c r="D149" s="2" t="s">
        <v>236</v>
      </c>
      <c r="E149" s="3" t="s">
        <v>237</v>
      </c>
      <c r="F149" s="31">
        <v>9999.32</v>
      </c>
    </row>
    <row r="150" spans="1:6" x14ac:dyDescent="0.25">
      <c r="A150" s="43" t="s">
        <v>238</v>
      </c>
      <c r="B150" s="44"/>
      <c r="C150" s="44"/>
      <c r="D150" s="44"/>
      <c r="E150" s="44"/>
      <c r="F150" s="30">
        <f>+F151+F158+F162+F164+F166+F172</f>
        <v>645525.16</v>
      </c>
    </row>
    <row r="151" spans="1:6" x14ac:dyDescent="0.25">
      <c r="A151" s="35"/>
      <c r="B151" s="26"/>
      <c r="C151" s="25" t="s">
        <v>239</v>
      </c>
      <c r="D151" s="26"/>
      <c r="E151" s="26"/>
      <c r="F151" s="29">
        <f>+F152+F153+F154+F156+F157+F155</f>
        <v>632479.87</v>
      </c>
    </row>
    <row r="152" spans="1:6" x14ac:dyDescent="0.25">
      <c r="A152" s="1"/>
      <c r="B152" s="2"/>
      <c r="C152" s="2"/>
      <c r="D152" s="2" t="s">
        <v>240</v>
      </c>
      <c r="E152" s="3" t="s">
        <v>241</v>
      </c>
      <c r="F152" s="31">
        <v>0</v>
      </c>
    </row>
    <row r="153" spans="1:6" x14ac:dyDescent="0.25">
      <c r="A153" s="1"/>
      <c r="B153" s="2"/>
      <c r="C153" s="2"/>
      <c r="D153" s="2" t="s">
        <v>242</v>
      </c>
      <c r="E153" s="3" t="s">
        <v>243</v>
      </c>
      <c r="F153" s="31">
        <v>0</v>
      </c>
    </row>
    <row r="154" spans="1:6" x14ac:dyDescent="0.25">
      <c r="A154" s="1"/>
      <c r="B154" s="2"/>
      <c r="C154" s="2"/>
      <c r="D154" s="2" t="s">
        <v>244</v>
      </c>
      <c r="E154" s="3" t="s">
        <v>245</v>
      </c>
      <c r="F154" s="31">
        <v>251459.41</v>
      </c>
    </row>
    <row r="155" spans="1:6" x14ac:dyDescent="0.25">
      <c r="A155" s="1"/>
      <c r="B155" s="2"/>
      <c r="C155" s="2"/>
      <c r="D155" s="2" t="s">
        <v>244</v>
      </c>
      <c r="E155" s="3" t="s">
        <v>245</v>
      </c>
      <c r="F155" s="31">
        <v>0</v>
      </c>
    </row>
    <row r="156" spans="1:6" x14ac:dyDescent="0.25">
      <c r="A156" s="1"/>
      <c r="B156" s="2"/>
      <c r="C156" s="2"/>
      <c r="D156" s="2" t="s">
        <v>246</v>
      </c>
      <c r="E156" s="3" t="s">
        <v>247</v>
      </c>
      <c r="F156" s="31">
        <v>381020.46</v>
      </c>
    </row>
    <row r="157" spans="1:6" x14ac:dyDescent="0.25">
      <c r="A157" s="1"/>
      <c r="B157" s="2"/>
      <c r="C157" s="2"/>
      <c r="D157" s="2" t="s">
        <v>248</v>
      </c>
      <c r="E157" s="3" t="s">
        <v>249</v>
      </c>
      <c r="F157" s="31">
        <v>0</v>
      </c>
    </row>
    <row r="158" spans="1:6" x14ac:dyDescent="0.25">
      <c r="A158" s="1"/>
      <c r="B158" s="2"/>
      <c r="C158" s="42" t="s">
        <v>250</v>
      </c>
      <c r="D158" s="42"/>
      <c r="E158" s="42"/>
      <c r="F158" s="29">
        <f>+F159+F161+F160</f>
        <v>13045.29</v>
      </c>
    </row>
    <row r="159" spans="1:6" x14ac:dyDescent="0.25">
      <c r="A159" s="1"/>
      <c r="B159" s="2"/>
      <c r="C159" s="2"/>
      <c r="D159" s="2" t="s">
        <v>251</v>
      </c>
      <c r="E159" s="3" t="s">
        <v>252</v>
      </c>
      <c r="F159" s="31">
        <v>0</v>
      </c>
    </row>
    <row r="160" spans="1:6" x14ac:dyDescent="0.25">
      <c r="A160" s="1"/>
      <c r="B160" s="2"/>
      <c r="C160" s="2"/>
      <c r="D160" s="2" t="s">
        <v>251</v>
      </c>
      <c r="E160" s="3" t="s">
        <v>252</v>
      </c>
      <c r="F160" s="31">
        <v>0</v>
      </c>
    </row>
    <row r="161" spans="1:9" x14ac:dyDescent="0.25">
      <c r="A161" s="1"/>
      <c r="B161" s="2"/>
      <c r="C161" s="2"/>
      <c r="D161" s="2" t="s">
        <v>253</v>
      </c>
      <c r="E161" s="3" t="s">
        <v>254</v>
      </c>
      <c r="F161" s="31">
        <v>13045.29</v>
      </c>
    </row>
    <row r="162" spans="1:9" x14ac:dyDescent="0.25">
      <c r="A162" s="1"/>
      <c r="B162" s="2"/>
      <c r="C162" s="42" t="s">
        <v>255</v>
      </c>
      <c r="D162" s="42"/>
      <c r="E162" s="42"/>
      <c r="F162" s="31">
        <f>+F163</f>
        <v>0</v>
      </c>
    </row>
    <row r="163" spans="1:9" x14ac:dyDescent="0.25">
      <c r="A163" s="1"/>
      <c r="B163" s="2"/>
      <c r="C163" s="2"/>
      <c r="D163" s="2" t="s">
        <v>256</v>
      </c>
      <c r="E163" s="3" t="s">
        <v>257</v>
      </c>
      <c r="F163" s="31">
        <v>0</v>
      </c>
    </row>
    <row r="164" spans="1:9" x14ac:dyDescent="0.25">
      <c r="A164" s="1"/>
      <c r="B164" s="2"/>
      <c r="C164" s="42" t="s">
        <v>258</v>
      </c>
      <c r="D164" s="42"/>
      <c r="E164" s="42"/>
      <c r="F164" s="31">
        <f>+F165</f>
        <v>0</v>
      </c>
    </row>
    <row r="165" spans="1:9" x14ac:dyDescent="0.25">
      <c r="A165" s="1"/>
      <c r="B165" s="2"/>
      <c r="C165" s="2"/>
      <c r="D165" s="2" t="s">
        <v>259</v>
      </c>
      <c r="E165" s="2" t="s">
        <v>260</v>
      </c>
      <c r="F165" s="31">
        <v>0</v>
      </c>
    </row>
    <row r="166" spans="1:9" x14ac:dyDescent="0.25">
      <c r="A166" s="1"/>
      <c r="B166" s="2"/>
      <c r="C166" s="42" t="s">
        <v>261</v>
      </c>
      <c r="D166" s="42"/>
      <c r="E166" s="42"/>
      <c r="F166" s="31">
        <v>0</v>
      </c>
    </row>
    <row r="167" spans="1:9" ht="26.25" x14ac:dyDescent="0.25">
      <c r="A167" s="1"/>
      <c r="B167" s="2"/>
      <c r="C167" s="2"/>
      <c r="D167" s="2" t="s">
        <v>262</v>
      </c>
      <c r="E167" s="3" t="s">
        <v>263</v>
      </c>
      <c r="F167" s="31">
        <v>0</v>
      </c>
    </row>
    <row r="168" spans="1:9" x14ac:dyDescent="0.25">
      <c r="A168" s="1"/>
      <c r="B168" s="2"/>
      <c r="C168" s="2"/>
      <c r="D168" s="2" t="s">
        <v>264</v>
      </c>
      <c r="E168" s="3" t="s">
        <v>265</v>
      </c>
      <c r="F168" s="31">
        <v>0</v>
      </c>
    </row>
    <row r="169" spans="1:9" x14ac:dyDescent="0.25">
      <c r="A169" s="1"/>
      <c r="B169" s="2"/>
      <c r="C169" s="39" t="s">
        <v>266</v>
      </c>
      <c r="D169" s="39"/>
      <c r="E169" s="39"/>
      <c r="F169" s="31">
        <f>+F171+F170</f>
        <v>0</v>
      </c>
    </row>
    <row r="170" spans="1:9" x14ac:dyDescent="0.25">
      <c r="A170" s="1"/>
      <c r="B170" s="2"/>
      <c r="C170" s="2"/>
      <c r="D170" s="2" t="s">
        <v>267</v>
      </c>
      <c r="E170" s="3" t="s">
        <v>268</v>
      </c>
      <c r="F170" s="31">
        <v>0</v>
      </c>
    </row>
    <row r="171" spans="1:9" x14ac:dyDescent="0.25">
      <c r="A171" s="6"/>
      <c r="B171" s="7"/>
      <c r="C171" s="7"/>
      <c r="D171" s="7" t="s">
        <v>267</v>
      </c>
      <c r="E171" s="8" t="s">
        <v>268</v>
      </c>
      <c r="F171" s="32">
        <v>0</v>
      </c>
    </row>
    <row r="172" spans="1:9" x14ac:dyDescent="0.25">
      <c r="A172" s="11"/>
      <c r="B172" s="12"/>
      <c r="C172" s="40" t="s">
        <v>269</v>
      </c>
      <c r="D172" s="40"/>
      <c r="E172" s="40"/>
      <c r="F172" s="34">
        <f>+F173</f>
        <v>0</v>
      </c>
      <c r="I172" t="s">
        <v>270</v>
      </c>
    </row>
    <row r="173" spans="1:9" x14ac:dyDescent="0.25">
      <c r="A173" s="1"/>
      <c r="B173" s="2"/>
      <c r="C173" s="2"/>
      <c r="D173" s="2" t="s">
        <v>271</v>
      </c>
      <c r="E173" s="3" t="s">
        <v>272</v>
      </c>
      <c r="F173" s="31">
        <v>0</v>
      </c>
    </row>
    <row r="174" spans="1:9" x14ac:dyDescent="0.25">
      <c r="A174" s="1"/>
      <c r="B174" s="2"/>
      <c r="C174" s="39" t="s">
        <v>273</v>
      </c>
      <c r="D174" s="39"/>
      <c r="E174" s="39"/>
      <c r="F174" s="31">
        <f>+F175</f>
        <v>0</v>
      </c>
    </row>
    <row r="175" spans="1:9" x14ac:dyDescent="0.25">
      <c r="A175" s="6"/>
      <c r="B175" s="7"/>
      <c r="C175" s="7"/>
      <c r="D175" s="7" t="s">
        <v>274</v>
      </c>
      <c r="E175" s="8" t="s">
        <v>275</v>
      </c>
      <c r="F175" s="32">
        <v>0</v>
      </c>
    </row>
    <row r="176" spans="1:9" ht="15.75" x14ac:dyDescent="0.25">
      <c r="A176" s="15" t="s">
        <v>276</v>
      </c>
      <c r="B176" s="16"/>
      <c r="C176" s="16"/>
      <c r="D176" s="16"/>
      <c r="E176" s="17"/>
      <c r="F176" s="18">
        <f>+F12</f>
        <v>31302524.199999999</v>
      </c>
    </row>
    <row r="180" spans="1:15" x14ac:dyDescent="0.25">
      <c r="A180" s="60"/>
      <c r="B180" s="60"/>
      <c r="C180" s="60"/>
      <c r="D180" s="60"/>
      <c r="E180" s="60"/>
      <c r="F180" s="59"/>
    </row>
    <row r="181" spans="1:15" ht="15.75" x14ac:dyDescent="0.25">
      <c r="A181" s="64" t="s">
        <v>286</v>
      </c>
      <c r="B181" s="64"/>
      <c r="C181" s="64"/>
      <c r="D181" s="64"/>
      <c r="E181" s="19"/>
      <c r="F181" s="61" t="s">
        <v>277</v>
      </c>
    </row>
    <row r="182" spans="1:15" ht="15.75" x14ac:dyDescent="0.25">
      <c r="A182" s="63" t="s">
        <v>278</v>
      </c>
      <c r="B182" s="20"/>
      <c r="F182" s="21" t="s">
        <v>279</v>
      </c>
    </row>
    <row r="183" spans="1:15" ht="47.25" customHeight="1" x14ac:dyDescent="0.25">
      <c r="A183" s="62" t="s">
        <v>285</v>
      </c>
      <c r="B183" s="62"/>
      <c r="C183" s="62"/>
      <c r="D183" s="62"/>
      <c r="E183" s="62"/>
      <c r="F183" s="65" t="s">
        <v>280</v>
      </c>
    </row>
    <row r="186" spans="1:15" ht="15.75" x14ac:dyDescent="0.25">
      <c r="A186" s="41" t="s">
        <v>281</v>
      </c>
      <c r="B186" s="41"/>
      <c r="C186" s="41"/>
      <c r="D186" s="41"/>
      <c r="E186" s="41"/>
      <c r="F186" s="41"/>
      <c r="G186" s="22"/>
      <c r="H186" s="22"/>
      <c r="I186" s="22"/>
      <c r="J186" s="22"/>
      <c r="K186" s="22"/>
      <c r="L186" s="22"/>
      <c r="M186" s="22"/>
      <c r="N186" s="22"/>
      <c r="O186" s="22"/>
    </row>
    <row r="187" spans="1:15" ht="15.75" x14ac:dyDescent="0.25">
      <c r="A187" s="37" t="s">
        <v>282</v>
      </c>
      <c r="B187" s="37"/>
      <c r="C187" s="37"/>
      <c r="D187" s="37"/>
      <c r="E187" s="37"/>
      <c r="F187" s="37"/>
      <c r="G187" s="23"/>
      <c r="H187" s="23"/>
      <c r="I187" s="23"/>
      <c r="J187" s="23"/>
      <c r="K187" s="23"/>
      <c r="L187" s="23"/>
      <c r="M187" s="23"/>
      <c r="N187" s="23"/>
      <c r="O187" s="23"/>
    </row>
    <row r="188" spans="1:15" ht="15.75" x14ac:dyDescent="0.25">
      <c r="A188" s="38" t="s">
        <v>283</v>
      </c>
      <c r="B188" s="38"/>
      <c r="C188" s="38"/>
      <c r="D188" s="38"/>
      <c r="E188" s="38"/>
      <c r="F188" s="38"/>
      <c r="G188" s="23"/>
      <c r="H188" s="23"/>
      <c r="I188" s="23"/>
      <c r="J188" s="23"/>
      <c r="K188" s="23"/>
      <c r="L188" s="23"/>
      <c r="M188" s="23"/>
      <c r="N188" s="23"/>
      <c r="O188" s="23"/>
    </row>
  </sheetData>
  <protectedRanges>
    <protectedRange sqref="D98:E98" name="Rango1_1_1_1_2_1"/>
    <protectedRange sqref="A186 D186" name="Rango1_1_1_1_2_1_2"/>
  </protectedRanges>
  <mergeCells count="43">
    <mergeCell ref="C33:E33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1:E31"/>
    <mergeCell ref="C97:E97"/>
    <mergeCell ref="A40:E40"/>
    <mergeCell ref="C41:E41"/>
    <mergeCell ref="C47:E47"/>
    <mergeCell ref="C51:E51"/>
    <mergeCell ref="C53:E53"/>
    <mergeCell ref="C57:E57"/>
    <mergeCell ref="C61:E61"/>
    <mergeCell ref="C66:E66"/>
    <mergeCell ref="C75:E75"/>
    <mergeCell ref="C93:E93"/>
    <mergeCell ref="A96:E96"/>
    <mergeCell ref="C166:E166"/>
    <mergeCell ref="C100:E100"/>
    <mergeCell ref="C104:E104"/>
    <mergeCell ref="C108:E108"/>
    <mergeCell ref="C110:E110"/>
    <mergeCell ref="C113:E113"/>
    <mergeCell ref="C126:E126"/>
    <mergeCell ref="C135:E135"/>
    <mergeCell ref="A150:E150"/>
    <mergeCell ref="C158:E158"/>
    <mergeCell ref="C162:E162"/>
    <mergeCell ref="C164:E164"/>
    <mergeCell ref="A187:F187"/>
    <mergeCell ref="A188:F188"/>
    <mergeCell ref="C169:E169"/>
    <mergeCell ref="C172:E172"/>
    <mergeCell ref="C174:E174"/>
    <mergeCell ref="A186:F186"/>
    <mergeCell ref="A181:D181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Maria Ysabel Brujan Nuñez</cp:lastModifiedBy>
  <cp:lastPrinted>2022-07-15T13:22:14Z</cp:lastPrinted>
  <dcterms:created xsi:type="dcterms:W3CDTF">2022-03-24T19:36:17Z</dcterms:created>
  <dcterms:modified xsi:type="dcterms:W3CDTF">2022-07-15T13:22:17Z</dcterms:modified>
</cp:coreProperties>
</file>