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CONTABILIDAD\General\Referencias 2022\ARCHIVO PAGINA WEB OPTI 2022\OPTI ABRIL 2022\"/>
    </mc:Choice>
  </mc:AlternateContent>
  <bookViews>
    <workbookView xWindow="0" yWindow="0" windowWidth="28800" windowHeight="11280"/>
  </bookViews>
  <sheets>
    <sheet name="Rel Ingresos y Egresos" sheetId="1" r:id="rId1"/>
  </sheets>
  <definedNames>
    <definedName name="_xlnm.Print_Area" localSheetId="0">'Rel Ingresos y Egresos'!$A$1:$F$188</definedName>
    <definedName name="_xlnm.Print_Titles" localSheetId="0">'Rel Ingresos y Egresos'!$1:$11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5" i="1" l="1"/>
  <c r="F151" i="1"/>
  <c r="F126" i="1" l="1"/>
  <c r="F174" i="1" l="1"/>
  <c r="F172" i="1"/>
  <c r="F169" i="1"/>
  <c r="F166" i="1"/>
  <c r="F164" i="1"/>
  <c r="F162" i="1"/>
  <c r="F158" i="1"/>
  <c r="F113" i="1"/>
  <c r="F110" i="1"/>
  <c r="F108" i="1"/>
  <c r="F104" i="1"/>
  <c r="F100" i="1"/>
  <c r="F97" i="1"/>
  <c r="F93" i="1"/>
  <c r="F75" i="1"/>
  <c r="F66" i="1"/>
  <c r="F61" i="1"/>
  <c r="F57" i="1"/>
  <c r="F47" i="1"/>
  <c r="F41" i="1"/>
  <c r="F33" i="1"/>
  <c r="F24" i="1"/>
  <c r="F14" i="1"/>
  <c r="F150" i="1" l="1"/>
  <c r="F40" i="1"/>
  <c r="F96" i="1"/>
  <c r="F13" i="1"/>
  <c r="F12" i="1" l="1"/>
  <c r="F176" i="1" s="1"/>
</calcChain>
</file>

<file path=xl/sharedStrings.xml><?xml version="1.0" encoding="utf-8"?>
<sst xmlns="http://schemas.openxmlformats.org/spreadsheetml/2006/main" count="309" uniqueCount="289">
  <si>
    <t>Ministerio de Hacienda</t>
  </si>
  <si>
    <t>Dirección General de Contabilidad Gubernamental</t>
  </si>
  <si>
    <t xml:space="preserve">Ejecución de Gasto y Aplicaciones financieras </t>
  </si>
  <si>
    <t>En RD$</t>
  </si>
  <si>
    <t>DETALLE</t>
  </si>
  <si>
    <t xml:space="preserve">Gasto devengado </t>
  </si>
  <si>
    <t>2 - GASTOS</t>
  </si>
  <si>
    <t xml:space="preserve"> 2.1 - REMUNERACIONES Y CONTRIBUCIONES</t>
  </si>
  <si>
    <t xml:space="preserve">            2.1.1 REMUNERACIONES</t>
  </si>
  <si>
    <t>2.1.1.1.01</t>
  </si>
  <si>
    <t>Sueldos fijos</t>
  </si>
  <si>
    <t>2.1.1.2.05</t>
  </si>
  <si>
    <t>Periodo probatorioo de ingreso a carrera</t>
  </si>
  <si>
    <t>2.1.1.2.08</t>
  </si>
  <si>
    <t>Personal de carácter temporal</t>
  </si>
  <si>
    <t>2.1.1.2.11</t>
  </si>
  <si>
    <t>Sueldo Interinato</t>
  </si>
  <si>
    <t>2.1.1.3.01</t>
  </si>
  <si>
    <t>Sueldos al personal fijo en trámite de pensiones</t>
  </si>
  <si>
    <t>2.1.1.4.01</t>
  </si>
  <si>
    <t>Sueldo Anual No. 13</t>
  </si>
  <si>
    <t>2.1.1.5.01</t>
  </si>
  <si>
    <t>Prestaciones económicas</t>
  </si>
  <si>
    <t>2.1.1.5.04</t>
  </si>
  <si>
    <t>Proporción de vacaciones no disfrutadas</t>
  </si>
  <si>
    <t xml:space="preserve">    2.1.2   SOBRESUELDOS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</si>
  <si>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</si>
  <si>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</si>
  <si>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</si>
  <si>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</si>
  <si>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</si>
  <si>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</si>
  <si>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2.1.2.2.09</t>
  </si>
  <si>
    <t>Bono por desempeño a servidores de carrera</t>
  </si>
  <si>
    <t>2.1.2.2.10</t>
  </si>
  <si>
    <t>Compensación por cumplimiento de indicadores del MAP</t>
  </si>
  <si>
    <t>2.1.2.2.15</t>
  </si>
  <si>
    <t>Compensación extraordinaria anual</t>
  </si>
  <si>
    <t>2.1.4 - GRATIFICACIONES Y BONIFICACIONES</t>
  </si>
  <si>
    <t>2.1.4.2.01</t>
  </si>
  <si>
    <t xml:space="preserve">Bono Escolar </t>
  </si>
  <si>
    <t>2.1.5 - CONTRIBUCIONES A LA SEGURIDAD SOCIAL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</si>
  <si>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</si>
  <si>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</si>
  <si>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</si>
  <si>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</si>
  <si>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</si>
  <si>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</si>
  <si>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2.2-CONTRATACIÓN DE SERVICIOS</t>
  </si>
  <si>
    <t>2.2.1 - SERVICIOS BÁSICOS</t>
  </si>
  <si>
    <t>2.2.1.2.01</t>
  </si>
  <si>
    <t>Servicios telefónico de larga distancia</t>
  </si>
  <si>
    <t>2.2.1.3.01</t>
  </si>
  <si>
    <t>Teléfono local</t>
  </si>
  <si>
    <t>2.2.1.4.01</t>
  </si>
  <si>
    <t>Telefax y correos</t>
  </si>
  <si>
    <t>2.2.1.5.01</t>
  </si>
  <si>
    <t>Servicio de internet y televisión por cable</t>
  </si>
  <si>
    <t>2.2.1.6.01</t>
  </si>
  <si>
    <t>Energía eléctrica</t>
  </si>
  <si>
    <t>2.2.2 - PUBLICIDAD, IMPRESIÓN Y ENCUADERNACIÓN</t>
  </si>
  <si>
    <t>2.2.2.1.01</t>
  </si>
  <si>
    <t>Publicidad y propaganda</t>
  </si>
  <si>
    <t>2.2.2.2.01</t>
  </si>
  <si>
    <t>Impresión y encuadernación</t>
  </si>
  <si>
    <t>2.2.3 - VIÁTICOS</t>
  </si>
  <si>
    <t>2.2.3.1.01</t>
  </si>
  <si>
    <t>Viáticos dentro del país</t>
  </si>
  <si>
    <t>2.2.4 - TRANSPORTE Y ALMACENAJE</t>
  </si>
  <si>
    <t>2.2.4.1.01</t>
  </si>
  <si>
    <t>Pasajes y gastos de transporte</t>
  </si>
  <si>
    <t>2.2.4.2.01</t>
  </si>
  <si>
    <t>Fletes</t>
  </si>
  <si>
    <t>2.2.4.4.01</t>
  </si>
  <si>
    <t>Peaje</t>
  </si>
  <si>
    <t>2.2.5 - ALQUILERES Y RENTAS</t>
  </si>
  <si>
    <t>2.2.5.1.01</t>
  </si>
  <si>
    <t>Alquileres y rentas de edificaciones y locales</t>
  </si>
  <si>
    <t>2.2.5.8.01</t>
  </si>
  <si>
    <t>Otros alquileres</t>
  </si>
  <si>
    <t>2.2.5.9.01</t>
  </si>
  <si>
    <t xml:space="preserve"> Licencias Informáticas</t>
  </si>
  <si>
    <t xml:space="preserve">2.2.6 - SEGUROS </t>
  </si>
  <si>
    <t>2.2.6.2.01</t>
  </si>
  <si>
    <t>Seguro de bienes muebles</t>
  </si>
  <si>
    <t>2.2.6.3.01</t>
  </si>
  <si>
    <t>Seguros de personas</t>
  </si>
  <si>
    <t>2.2.7 - SERVICIOS DE CONSERVACIÓN, REPARACIONES MENORES E INSTALACIONES TEMPORALES</t>
  </si>
  <si>
    <t>2.2.7.1.01</t>
  </si>
  <si>
    <t>Reparaciones y mantenimientos menores en edificaciones</t>
  </si>
  <si>
    <t>2.2.7.1.02</t>
  </si>
  <si>
    <t>Servicios especiales de mantenimiento y reparación</t>
  </si>
  <si>
    <t>2.2.7.1.07</t>
  </si>
  <si>
    <t>Mantenimiento, reparación y servicios de pintura, derivados con fines de higiene y embellecimiento</t>
  </si>
  <si>
    <t>2.2.7.2.01</t>
  </si>
  <si>
    <t>Mantenimiento y reparación de muebles y equipos de oficina</t>
  </si>
  <si>
    <t>2.2.7.2.02</t>
  </si>
  <si>
    <t>Mantenimiento y reparación de equipo para computación</t>
  </si>
  <si>
    <t>2.2.7.2.06</t>
  </si>
  <si>
    <t>Mantenimiento y reparación de equipos de transporte, tracción y elevación</t>
  </si>
  <si>
    <t>2.2.7.2.07</t>
  </si>
  <si>
    <t>Mantenimientos de planta electrica.</t>
  </si>
  <si>
    <t>2.2.7.2.08</t>
  </si>
  <si>
    <t>Servicios de mantenimiento, reparación, desmonte e instalación</t>
  </si>
  <si>
    <t>2.2.8 - OTROS SERVICIOS NO INCLUIDOS EN CONCEPTOS ANTERIORES</t>
  </si>
  <si>
    <t>2.2.8.2.01</t>
  </si>
  <si>
    <t>Comisiones y gastos bancarios</t>
  </si>
  <si>
    <t>2.2.8.3.01</t>
  </si>
  <si>
    <t>Servicios sanitarios médicos y veterinarios</t>
  </si>
  <si>
    <t>2.2.8.5.01</t>
  </si>
  <si>
    <t>Fumigación</t>
  </si>
  <si>
    <t>2.2.8.5.02</t>
  </si>
  <si>
    <t>Lavandería</t>
  </si>
  <si>
    <t>2.2.8.5.03</t>
  </si>
  <si>
    <t>Limpieza e higiene</t>
  </si>
  <si>
    <t>2.2.8.6.01</t>
  </si>
  <si>
    <t>Eventos generales</t>
  </si>
  <si>
    <t>2.2.8.6.02</t>
  </si>
  <si>
    <t>Festividades</t>
  </si>
  <si>
    <t>2.2.8.6.03</t>
  </si>
  <si>
    <t>Actuaciones deportivas</t>
  </si>
  <si>
    <t>2.2.8.6.04</t>
  </si>
  <si>
    <t>Actuaciones artísticas</t>
  </si>
  <si>
    <t>2.2.8.7.01</t>
  </si>
  <si>
    <t>Servicios técnicos profesional</t>
  </si>
  <si>
    <t>2.2.8.7.02</t>
  </si>
  <si>
    <t>Servicios jurídicos</t>
  </si>
  <si>
    <t>2.2.8.7.03</t>
  </si>
  <si>
    <t>Servicios de contabilidad y auditoría</t>
  </si>
  <si>
    <t>2.2.8.7.04</t>
  </si>
  <si>
    <t>Servicios de capacitación</t>
  </si>
  <si>
    <t>2.2.8.7.06</t>
  </si>
  <si>
    <t>Otros servicios técnicos profesionales</t>
  </si>
  <si>
    <t>2.2.8.8.01</t>
  </si>
  <si>
    <t>Impuestos</t>
  </si>
  <si>
    <t>2.2.9 - OTRAS CONTRATACIONES DE SERVICIOS</t>
  </si>
  <si>
    <t>2.2.9.2.01</t>
  </si>
  <si>
    <t>Servicios de alimentación</t>
  </si>
  <si>
    <t>2.2.9.2.03</t>
  </si>
  <si>
    <t xml:space="preserve"> Servicios de catering</t>
  </si>
  <si>
    <t>2.3 - MATERIALES Y SUMINISTROS</t>
  </si>
  <si>
    <t>2.3.1 - ALIMENTOS Y PRODUCTOS AGROFORESTALES</t>
  </si>
  <si>
    <t>2.3.1.1.01</t>
  </si>
  <si>
    <t>Alimentos y bebidas para personas</t>
  </si>
  <si>
    <t>2.3.1.3.03</t>
  </si>
  <si>
    <t>Productos forestales</t>
  </si>
  <si>
    <t>2.3.2 - TEXTILES Y VESTUARIOS</t>
  </si>
  <si>
    <t>2.3.2.1.01</t>
  </si>
  <si>
    <t>Hilados, fibras y telas</t>
  </si>
  <si>
    <t>2.3.2.2.01</t>
  </si>
  <si>
    <t>Acabados textiles</t>
  </si>
  <si>
    <t>2.3.2.3.01</t>
  </si>
  <si>
    <t>Prendas y accesorios de vestir</t>
  </si>
  <si>
    <t>2.3.3 - PRODUCTOS DE PAPEL, CARTÓN E IMPRESOS</t>
  </si>
  <si>
    <t>2.3.3.1.01</t>
  </si>
  <si>
    <t>Papel de escritorio</t>
  </si>
  <si>
    <t>2.3.3.2.01</t>
  </si>
  <si>
    <t>Productos de papel y cartón</t>
  </si>
  <si>
    <t>2.3.3.3.01</t>
  </si>
  <si>
    <t>Productos de artes gráficas</t>
  </si>
  <si>
    <t>2.3.4 - PRODUCTOS FARMACÉUTICOS</t>
  </si>
  <si>
    <t>2.3.4.1.01</t>
  </si>
  <si>
    <t>Productos medicinales para uso humano</t>
  </si>
  <si>
    <t>2.3.5 - PRODUCTOS DE CUERO, CAUCHO Y PLÁSTICO</t>
  </si>
  <si>
    <t>2.3.5.3.01</t>
  </si>
  <si>
    <t>Llantas y neumáticos</t>
  </si>
  <si>
    <t>2.3.5.5.01</t>
  </si>
  <si>
    <t>Artículos de plástico</t>
  </si>
  <si>
    <t>2.3.6 -PRODUCTOS DE MINERALES, METÁLICOS Y NO METÁLICOS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</si>
  <si>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</si>
  <si>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</si>
  <si>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</si>
  <si>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</si>
  <si>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</si>
  <si>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</si>
  <si>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2.3.6.2.01</t>
  </si>
  <si>
    <t>Productos de vidrio</t>
  </si>
  <si>
    <t>2.3.6.2.02</t>
  </si>
  <si>
    <t>Productos de loza</t>
  </si>
  <si>
    <t>2.3.6.2.03</t>
  </si>
  <si>
    <t>Productos de porcelana</t>
  </si>
  <si>
    <t>2.3.6.3.04</t>
  </si>
  <si>
    <t>Herramientas menores</t>
  </si>
  <si>
    <t>2.3.6.3.06</t>
  </si>
  <si>
    <t>Accesorios de metal</t>
  </si>
  <si>
    <t>2.3.6.4.04</t>
  </si>
  <si>
    <t>Piedra, arcilla y arena</t>
  </si>
  <si>
    <t>2.3.6.4.06</t>
  </si>
  <si>
    <t>Productos abrasivos</t>
  </si>
  <si>
    <t>2.3.6.4.07</t>
  </si>
  <si>
    <t>Otros minerales</t>
  </si>
  <si>
    <t>2.3.6.9.01</t>
  </si>
  <si>
    <t>Otros productos no metálicos</t>
  </si>
  <si>
    <t>2.3.7 - COMBUSTIBLES, LUBRICANTES, PRODUCTOS QUÍMICOS Y CONEXOS</t>
  </si>
  <si>
    <t>2.3.7.1.01</t>
  </si>
  <si>
    <t>Gasolina</t>
  </si>
  <si>
    <t>2.3.7.1.02</t>
  </si>
  <si>
    <t>Gasoil</t>
  </si>
  <si>
    <t>2.3.7.1.05</t>
  </si>
  <si>
    <t>Aceites y grasas</t>
  </si>
  <si>
    <t>2.3.7.1.06</t>
  </si>
  <si>
    <t>Lubricantes</t>
  </si>
  <si>
    <t>2.3.7.2.03</t>
  </si>
  <si>
    <t>Productos químicos de laboratorio y de uso personal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</si>
  <si>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</si>
  <si>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</si>
  <si>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</si>
  <si>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</si>
  <si>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</si>
  <si>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</si>
  <si>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2.3.9 - PRODUCTOS Y ÚTILES VARIOS</t>
  </si>
  <si>
    <t>2.3.9.1.01</t>
  </si>
  <si>
    <t>Útiles y materiales de limpieza e higiene</t>
  </si>
  <si>
    <t>2.3.9.1.02</t>
  </si>
  <si>
    <t>Útiles y materiales de limpieza e higiene personal</t>
  </si>
  <si>
    <t>2.3.9.2.01</t>
  </si>
  <si>
    <t>Útiles de escritorio, oficina e informática </t>
  </si>
  <si>
    <t>2.3.9.2.02</t>
  </si>
  <si>
    <t>Útiles escolares y de enseñanzas</t>
  </si>
  <si>
    <t>2.3.9.3.01</t>
  </si>
  <si>
    <t>Utiles menores médico quirurgicos y de laboratorio</t>
  </si>
  <si>
    <t>2.3.9.4.01</t>
  </si>
  <si>
    <t>Útiles destinados a actividades deportivas, culturales y recreativas</t>
  </si>
  <si>
    <t>2.3.9.5.01</t>
  </si>
  <si>
    <t>Útiles de cocina y comedor</t>
  </si>
  <si>
    <t>2.3.9.6.01</t>
  </si>
  <si>
    <t>Productos eléctricos y afines</t>
  </si>
  <si>
    <t>2.3.9.8.01</t>
  </si>
  <si>
    <t>Repuestos</t>
  </si>
  <si>
    <t>2.3.9.8.02</t>
  </si>
  <si>
    <t>2.3.9.9.01</t>
  </si>
  <si>
    <t>Productos y Utiles Varios  n.i.p</t>
  </si>
  <si>
    <t>2.3.9.9.02</t>
  </si>
  <si>
    <t>Bonos para útiles diversos</t>
  </si>
  <si>
    <t>2.3.9.9.04</t>
  </si>
  <si>
    <t>Productos y útiles de defensa y seguridad</t>
  </si>
  <si>
    <t>2.3.9.9.05</t>
  </si>
  <si>
    <t>Productos y útiles diversos</t>
  </si>
  <si>
    <t>2.6 - BIENES MUEBLES, INMUEBLES E INTANGIBLES</t>
  </si>
  <si>
    <t>2.6.1 - MOBILIARIO Y EQUIPO</t>
  </si>
  <si>
    <t>2.6.1.1.01</t>
  </si>
  <si>
    <t>Muebles, equipos de oficina y estantería</t>
  </si>
  <si>
    <t>2.6.1.2.01</t>
  </si>
  <si>
    <t>Muebles de alojamiento, excepto de oficina y estantería</t>
  </si>
  <si>
    <t>2.6.1.3.01</t>
  </si>
  <si>
    <t>Equipos de tecnología de la información y comunicación</t>
  </si>
  <si>
    <t>2.6.1.4.01</t>
  </si>
  <si>
    <t>Electrodomésticos</t>
  </si>
  <si>
    <t>2.6.1.9.01</t>
  </si>
  <si>
    <t>Otros Mobiliarios y Equipos no Identificados Precedentemente</t>
  </si>
  <si>
    <t>2.6.2 - EQUIPO E INSTRUMENTAL, CIENTÍFICO Y LABORATORIO</t>
  </si>
  <si>
    <t>2.6.2.1.01</t>
  </si>
  <si>
    <t>Equipos y Aparatos Audiovisuales</t>
  </si>
  <si>
    <t>2.6.2.3.01</t>
  </si>
  <si>
    <t>Cámaras fotográficas y de video</t>
  </si>
  <si>
    <t>2.6.3 -EQUIPO E INSTRUMENTAL, CIENTÍFICO Y LABORATORIO</t>
  </si>
  <si>
    <t>2.6.3.2.01</t>
  </si>
  <si>
    <t>Instrumental médico y de laboratorio</t>
  </si>
  <si>
    <t>2.6.4- VEHICULO Y EQUIPO DE TRANSPOTE</t>
  </si>
  <si>
    <t>2.6.4.1.01</t>
  </si>
  <si>
    <t>Automoviles y camiones</t>
  </si>
  <si>
    <t>2.6.5 - MAQUINARIA, OTROS EQUIPOS Y HERRAMIENTAS</t>
  </si>
  <si>
    <t>2.6.5.4.01</t>
  </si>
  <si>
    <t>Sistemas y equipos de aire acondicionado, calefacción y refrigeración industrial y comercial</t>
  </si>
  <si>
    <t>2.6.5.5.01</t>
  </si>
  <si>
    <t>Equipo de comunicación, telecomunicaciones y señalamiento</t>
  </si>
  <si>
    <t>2.6.6 - EQUIPOS DE DEFENSA Y SEGURIDAD</t>
  </si>
  <si>
    <t>2.6.6.2.01</t>
  </si>
  <si>
    <t>Equipos de seguridad</t>
  </si>
  <si>
    <t>2.6.8 - BIENES INTANGIBLES</t>
  </si>
  <si>
    <t>x</t>
  </si>
  <si>
    <t>2.6.8.3.01</t>
  </si>
  <si>
    <t>Programas de informática</t>
  </si>
  <si>
    <t>2.6.9 - EDIFICIOS, ESTRUCTURAS, TIERRAS, TERRENOS Y OBJETOS DE VALOR</t>
  </si>
  <si>
    <t>2.6.9.6.01</t>
  </si>
  <si>
    <t>Accesorios para edificaciones residenciales y no residenciales</t>
  </si>
  <si>
    <t xml:space="preserve">Total General </t>
  </si>
  <si>
    <t>_____________________________________</t>
  </si>
  <si>
    <t xml:space="preserve">               Maria Ysabel Brujan Nuñez</t>
  </si>
  <si>
    <t xml:space="preserve">Luis Dario Terrero Méndez </t>
  </si>
  <si>
    <t xml:space="preserve">                            Preparado por </t>
  </si>
  <si>
    <t>Autorizado por</t>
  </si>
  <si>
    <t xml:space="preserve">                Analista de Presupuesto</t>
  </si>
  <si>
    <t>Encargado del Departamento Adm. y Financ.</t>
  </si>
  <si>
    <t xml:space="preserve">                                _______________________________</t>
  </si>
  <si>
    <t xml:space="preserve">   Dionicio Félix Castro</t>
  </si>
  <si>
    <t xml:space="preserve"> Revisado por</t>
  </si>
  <si>
    <t>Encargado División Financiera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</si>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</sst>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Times New Roman"/>
      <family val="1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0"/>
      <name val="Times New Roman"/>
      <family val="1"/>
    </font>
    <font>
      <b/>
      <i/>
      <sz val="10"/>
      <color theme="0"/>
      <name val="Times New Roman"/>
      <family val="1"/>
    </font>
    <font>
      <i/>
      <sz val="10"/>
      <name val="Times New Roman"/>
      <family val="1"/>
    </font>
    <font>
      <b/>
      <i/>
      <sz val="12"/>
      <color theme="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sz val="9"/>
      <color theme="1"/>
      <name val="Calibri"/>
      <family val="2"/>
      <scheme val="minor"/>
    </font>
    <font>
      <sz val="9"/>
      <name val="Times New Roman"/>
      <family val="1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4" fontId="8" fillId="3" borderId="4" xfId="0" applyNumberFormat="1" applyFont="1" applyFill="1" applyBorder="1" applyAlignment="1"/>
    <xf numFmtId="4" fontId="8" fillId="3" borderId="0" xfId="0" applyNumberFormat="1" applyFont="1" applyFill="1" applyBorder="1" applyAlignment="1"/>
    <xf numFmtId="4" fontId="8" fillId="3" borderId="0" xfId="0" applyNumberFormat="1" applyFont="1" applyFill="1" applyBorder="1" applyAlignment="1">
      <alignment wrapText="1"/>
    </xf>
    <xf numFmtId="4" fontId="8" fillId="3" borderId="0" xfId="0" applyNumberFormat="1" applyFont="1" applyFill="1" applyBorder="1" applyAlignment="1">
      <alignment horizontal="center"/>
    </xf>
    <xf numFmtId="0" fontId="1" fillId="0" borderId="0" xfId="0" applyFont="1"/>
    <xf numFmtId="4" fontId="8" fillId="3" borderId="5" xfId="0" applyNumberFormat="1" applyFont="1" applyFill="1" applyBorder="1" applyAlignment="1"/>
    <xf numFmtId="4" fontId="8" fillId="3" borderId="6" xfId="0" applyNumberFormat="1" applyFont="1" applyFill="1" applyBorder="1" applyAlignment="1"/>
    <xf numFmtId="4" fontId="8" fillId="3" borderId="6" xfId="0" applyNumberFormat="1" applyFont="1" applyFill="1" applyBorder="1" applyAlignment="1">
      <alignment wrapText="1"/>
    </xf>
    <xf numFmtId="4" fontId="6" fillId="3" borderId="1" xfId="0" applyNumberFormat="1" applyFont="1" applyFill="1" applyBorder="1" applyAlignment="1"/>
    <xf numFmtId="4" fontId="6" fillId="3" borderId="2" xfId="0" applyNumberFormat="1" applyFont="1" applyFill="1" applyBorder="1" applyAlignment="1"/>
    <xf numFmtId="4" fontId="8" fillId="3" borderId="1" xfId="0" applyNumberFormat="1" applyFont="1" applyFill="1" applyBorder="1" applyAlignment="1"/>
    <xf numFmtId="4" fontId="8" fillId="3" borderId="2" xfId="0" applyNumberFormat="1" applyFont="1" applyFill="1" applyBorder="1" applyAlignment="1"/>
    <xf numFmtId="4" fontId="8" fillId="3" borderId="2" xfId="0" applyNumberFormat="1" applyFont="1" applyFill="1" applyBorder="1" applyAlignment="1">
      <alignment wrapText="1"/>
    </xf>
    <xf numFmtId="0" fontId="0" fillId="0" borderId="0" xfId="0" applyAlignment="1"/>
    <xf numFmtId="4" fontId="9" fillId="2" borderId="5" xfId="0" applyNumberFormat="1" applyFont="1" applyFill="1" applyBorder="1" applyAlignment="1"/>
    <xf numFmtId="4" fontId="9" fillId="2" borderId="6" xfId="0" applyNumberFormat="1" applyFont="1" applyFill="1" applyBorder="1" applyAlignment="1"/>
    <xf numFmtId="4" fontId="9" fillId="2" borderId="6" xfId="0" applyNumberFormat="1" applyFont="1" applyFill="1" applyBorder="1" applyAlignment="1">
      <alignment wrapText="1"/>
    </xf>
    <xf numFmtId="4" fontId="9" fillId="2" borderId="6" xfId="0" applyNumberFormat="1" applyFont="1" applyFill="1" applyBorder="1" applyAlignment="1">
      <alignment horizontal="right"/>
    </xf>
    <xf numFmtId="0" fontId="0" fillId="0" borderId="6" xfId="0" applyBorder="1"/>
    <xf numFmtId="0" fontId="10" fillId="0" borderId="0" xfId="0" applyFont="1" applyFill="1" applyBorder="1" applyAlignment="1"/>
    <xf numFmtId="0" fontId="11" fillId="0" borderId="0" xfId="0" applyFont="1" applyAlignment="1"/>
    <xf numFmtId="0" fontId="12" fillId="0" borderId="0" xfId="0" applyFont="1" applyFill="1" applyBorder="1" applyAlignment="1">
      <alignment vertical="top"/>
    </xf>
    <xf numFmtId="0" fontId="13" fillId="0" borderId="0" xfId="0" applyFont="1" applyAlignment="1">
      <alignment horizontal="center"/>
    </xf>
    <xf numFmtId="0" fontId="10" fillId="0" borderId="0" xfId="0" applyFont="1" applyFill="1" applyAlignment="1"/>
    <xf numFmtId="0" fontId="12" fillId="0" borderId="0" xfId="0" applyFont="1" applyFill="1" applyAlignment="1"/>
    <xf numFmtId="4" fontId="0" fillId="0" borderId="0" xfId="0" applyNumberFormat="1"/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/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0" fontId="17" fillId="2" borderId="9" xfId="0" applyFont="1" applyFill="1" applyBorder="1" applyAlignment="1">
      <alignment horizontal="center"/>
    </xf>
    <xf numFmtId="0" fontId="17" fillId="2" borderId="11" xfId="0" applyFont="1" applyFill="1" applyBorder="1" applyAlignment="1">
      <alignment horizontal="center"/>
    </xf>
    <xf numFmtId="4" fontId="6" fillId="3" borderId="12" xfId="0" applyNumberFormat="1" applyFont="1" applyFill="1" applyBorder="1" applyAlignment="1">
      <alignment horizontal="right"/>
    </xf>
    <xf numFmtId="4" fontId="7" fillId="2" borderId="12" xfId="0" applyNumberFormat="1" applyFont="1" applyFill="1" applyBorder="1" applyAlignment="1">
      <alignment horizontal="right"/>
    </xf>
    <xf numFmtId="4" fontId="8" fillId="3" borderId="12" xfId="0" applyNumberFormat="1" applyFont="1" applyFill="1" applyBorder="1" applyAlignment="1">
      <alignment horizontal="right"/>
    </xf>
    <xf numFmtId="4" fontId="8" fillId="3" borderId="13" xfId="0" applyNumberFormat="1" applyFont="1" applyFill="1" applyBorder="1" applyAlignment="1">
      <alignment horizontal="right"/>
    </xf>
    <xf numFmtId="4" fontId="6" fillId="3" borderId="14" xfId="0" applyNumberFormat="1" applyFont="1" applyFill="1" applyBorder="1" applyAlignment="1">
      <alignment horizontal="right"/>
    </xf>
    <xf numFmtId="4" fontId="8" fillId="3" borderId="14" xfId="0" applyNumberFormat="1" applyFont="1" applyFill="1" applyBorder="1" applyAlignment="1">
      <alignment horizontal="right"/>
    </xf>
    <xf numFmtId="0" fontId="0" fillId="0" borderId="4" xfId="0" applyBorder="1" applyAlignment="1"/>
    <xf numFmtId="4" fontId="6" fillId="3" borderId="0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Border="1" applyAlignment="1">
      <alignment horizontal="center" vertical="top" wrapText="1" readingOrder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top" wrapText="1" readingOrder="1"/>
    </xf>
    <xf numFmtId="0" fontId="17" fillId="2" borderId="1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4" fontId="7" fillId="2" borderId="4" xfId="0" applyNumberFormat="1" applyFont="1" applyFill="1" applyBorder="1" applyAlignment="1">
      <alignment horizontal="left"/>
    </xf>
    <xf numFmtId="4" fontId="7" fillId="2" borderId="0" xfId="0" applyNumberFormat="1" applyFont="1" applyFill="1" applyBorder="1" applyAlignment="1">
      <alignment horizontal="left"/>
    </xf>
    <xf numFmtId="4" fontId="6" fillId="3" borderId="4" xfId="0" applyNumberFormat="1" applyFont="1" applyFill="1" applyBorder="1" applyAlignment="1">
      <alignment horizontal="left"/>
    </xf>
    <xf numFmtId="4" fontId="6" fillId="3" borderId="2" xfId="0" applyNumberFormat="1" applyFont="1" applyFill="1" applyBorder="1" applyAlignment="1">
      <alignment horizontal="left"/>
    </xf>
    <xf numFmtId="0" fontId="12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4" fontId="8" fillId="3" borderId="0" xfId="0" applyNumberFormat="1" applyFont="1" applyFill="1" applyBorder="1" applyAlignment="1">
      <alignment horizontal="left"/>
    </xf>
    <xf numFmtId="4" fontId="8" fillId="3" borderId="2" xfId="0" applyNumberFormat="1" applyFont="1" applyFill="1" applyBorder="1" applyAlignment="1">
      <alignment horizontal="left"/>
    </xf>
    <xf numFmtId="0" fontId="10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0</xdr:rowOff>
    </xdr:from>
    <xdr:ext cx="1390650" cy="1104900"/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16649" t="10235" r="68839" b="76764"/>
        <a:stretch/>
      </xdr:blipFill>
      <xdr:spPr bwMode="auto">
        <a:xfrm>
          <a:off x="28575" y="0"/>
          <a:ext cx="1390650" cy="11049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4</xdr:col>
      <xdr:colOff>3695701</xdr:colOff>
      <xdr:row>0</xdr:row>
      <xdr:rowOff>133350</xdr:rowOff>
    </xdr:from>
    <xdr:ext cx="1619252" cy="914400"/>
    <xdr:pic>
      <xdr:nvPicPr>
        <xdr:cNvPr id="3" name="Imagen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6" y="133350"/>
          <a:ext cx="1619252" cy="91440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188"/>
  <sheetViews>
    <sheetView tabSelected="1" topLeftCell="A4" workbookViewId="0">
      <selection activeCell="F168" sqref="F168"/>
    </sheetView>
  </sheetViews>
  <sheetFormatPr baseColWidth="10" defaultRowHeight="15" x14ac:dyDescent="0.25"/>
  <cols>
    <col min="1" max="1" width="3.140625" style="14" customWidth="1"/>
    <col min="2" max="2" width="0.28515625" style="14" hidden="1" customWidth="1"/>
    <col min="3" max="3" width="12.140625" style="14" customWidth="1"/>
    <col min="4" max="4" width="9.7109375" style="14" customWidth="1"/>
    <col min="5" max="5" width="56.7109375" style="14" customWidth="1"/>
    <col min="6" max="6" width="23.140625" customWidth="1"/>
    <col min="7" max="8" width="20" customWidth="1"/>
  </cols>
  <sheetData>
    <row r="4" spans="1:7" ht="27" x14ac:dyDescent="0.35">
      <c r="A4" s="41" t="s">
        <v>0</v>
      </c>
      <c r="B4" s="41"/>
      <c r="C4" s="41"/>
      <c r="D4" s="41"/>
      <c r="E4" s="41"/>
      <c r="F4" s="41"/>
    </row>
    <row r="5" spans="1:7" ht="21" customHeight="1" x14ac:dyDescent="0.25">
      <c r="A5" s="42" t="s">
        <v>1</v>
      </c>
      <c r="B5" s="42"/>
      <c r="C5" s="42"/>
      <c r="D5" s="42"/>
      <c r="E5" s="42"/>
      <c r="F5" s="42"/>
    </row>
    <row r="6" spans="1:7" ht="15.75" x14ac:dyDescent="0.25">
      <c r="A6" s="43">
        <v>2022</v>
      </c>
      <c r="B6" s="43"/>
      <c r="C6" s="43"/>
      <c r="D6" s="43"/>
      <c r="E6" s="43"/>
      <c r="F6" s="43"/>
    </row>
    <row r="7" spans="1:7" ht="15.75" customHeight="1" x14ac:dyDescent="0.25">
      <c r="A7" s="44" t="s">
        <v>2</v>
      </c>
      <c r="B7" s="44"/>
      <c r="C7" s="44"/>
      <c r="D7" s="44"/>
      <c r="E7" s="44"/>
      <c r="F7" s="44"/>
    </row>
    <row r="8" spans="1:7" ht="15.75" x14ac:dyDescent="0.25">
      <c r="A8" s="44" t="s">
        <v>3</v>
      </c>
      <c r="B8" s="44"/>
      <c r="C8" s="44"/>
      <c r="D8" s="44"/>
      <c r="E8" s="44"/>
      <c r="F8" s="44"/>
    </row>
    <row r="10" spans="1:7" ht="15.75" x14ac:dyDescent="0.25">
      <c r="A10" s="45" t="s">
        <v>4</v>
      </c>
      <c r="B10" s="46"/>
      <c r="C10" s="46"/>
      <c r="D10" s="46"/>
      <c r="E10" s="47"/>
      <c r="F10" s="31" t="s">
        <v>5</v>
      </c>
    </row>
    <row r="11" spans="1:7" ht="15.75" x14ac:dyDescent="0.25">
      <c r="A11" s="48"/>
      <c r="B11" s="49"/>
      <c r="C11" s="49"/>
      <c r="D11" s="49"/>
      <c r="E11" s="50"/>
      <c r="F11" s="32" t="s">
        <v>288</v>
      </c>
    </row>
    <row r="12" spans="1:7" x14ac:dyDescent="0.25">
      <c r="A12" s="51" t="s">
        <v>6</v>
      </c>
      <c r="B12" s="52"/>
      <c r="C12" s="52"/>
      <c r="D12" s="52"/>
      <c r="E12" s="52"/>
      <c r="F12" s="33">
        <f>+F13+F40+F96+F150</f>
        <v>27230839.729999997</v>
      </c>
    </row>
    <row r="13" spans="1:7" x14ac:dyDescent="0.25">
      <c r="A13" s="53" t="s">
        <v>7</v>
      </c>
      <c r="B13" s="54"/>
      <c r="C13" s="54"/>
      <c r="D13" s="54"/>
      <c r="E13" s="54"/>
      <c r="F13" s="34">
        <f>+F14+F24+F31+F33</f>
        <v>25237957.119999997</v>
      </c>
      <c r="G13" s="26"/>
    </row>
    <row r="14" spans="1:7" x14ac:dyDescent="0.25">
      <c r="A14" s="55" t="s">
        <v>8</v>
      </c>
      <c r="B14" s="40"/>
      <c r="C14" s="40"/>
      <c r="D14" s="40"/>
      <c r="E14" s="40"/>
      <c r="F14" s="33">
        <f>+F15+F16+F17+F19+F20+F21+F22+F23+F18</f>
        <v>21454456.329999998</v>
      </c>
    </row>
    <row r="15" spans="1:7" x14ac:dyDescent="0.25">
      <c r="A15" s="1"/>
      <c r="B15" s="2"/>
      <c r="C15" s="2"/>
      <c r="D15" s="2" t="s">
        <v>9</v>
      </c>
      <c r="E15" s="3" t="s">
        <v>10</v>
      </c>
      <c r="F15" s="35">
        <v>13341456.33</v>
      </c>
    </row>
    <row r="16" spans="1:7" x14ac:dyDescent="0.25">
      <c r="A16" s="1"/>
      <c r="B16" s="2"/>
      <c r="C16" s="2"/>
      <c r="D16" s="2" t="s">
        <v>11</v>
      </c>
      <c r="E16" s="3" t="s">
        <v>12</v>
      </c>
      <c r="F16" s="35">
        <v>90000</v>
      </c>
    </row>
    <row r="17" spans="1:6" x14ac:dyDescent="0.25">
      <c r="A17" s="1"/>
      <c r="B17" s="2"/>
      <c r="C17" s="2"/>
      <c r="D17" s="2" t="s">
        <v>13</v>
      </c>
      <c r="E17" s="3" t="s">
        <v>14</v>
      </c>
      <c r="F17" s="35">
        <v>7297000</v>
      </c>
    </row>
    <row r="18" spans="1:6" x14ac:dyDescent="0.25">
      <c r="A18" s="1"/>
      <c r="B18" s="2"/>
      <c r="C18" s="2"/>
      <c r="D18" s="2" t="s">
        <v>13</v>
      </c>
      <c r="E18" s="3" t="s">
        <v>14</v>
      </c>
      <c r="F18" s="35">
        <v>440000</v>
      </c>
    </row>
    <row r="19" spans="1:6" x14ac:dyDescent="0.25">
      <c r="A19" s="1"/>
      <c r="B19" s="2"/>
      <c r="C19" s="2"/>
      <c r="D19" s="2" t="s">
        <v>15</v>
      </c>
      <c r="E19" s="3" t="s">
        <v>16</v>
      </c>
      <c r="F19" s="35">
        <v>286000</v>
      </c>
    </row>
    <row r="20" spans="1:6" x14ac:dyDescent="0.25">
      <c r="A20" s="1"/>
      <c r="B20" s="2"/>
      <c r="C20" s="2"/>
      <c r="D20" s="2" t="s">
        <v>17</v>
      </c>
      <c r="E20" s="3" t="s">
        <v>18</v>
      </c>
      <c r="F20" s="35">
        <v>0</v>
      </c>
    </row>
    <row r="21" spans="1:6" x14ac:dyDescent="0.25">
      <c r="A21" s="1"/>
      <c r="B21" s="2"/>
      <c r="C21" s="2"/>
      <c r="D21" s="2" t="s">
        <v>19</v>
      </c>
      <c r="E21" s="3" t="s">
        <v>20</v>
      </c>
      <c r="F21" s="35">
        <v>0</v>
      </c>
    </row>
    <row r="22" spans="1:6" x14ac:dyDescent="0.25">
      <c r="A22" s="1"/>
      <c r="B22" s="2"/>
      <c r="C22" s="2"/>
      <c r="D22" s="2" t="s">
        <v>21</v>
      </c>
      <c r="E22" s="3" t="s">
        <v>22</v>
      </c>
      <c r="F22" s="35">
        <v>0</v>
      </c>
    </row>
    <row r="23" spans="1:6" x14ac:dyDescent="0.25">
      <c r="A23" s="1"/>
      <c r="B23" s="2"/>
      <c r="C23" s="2"/>
      <c r="D23" s="2" t="s">
        <v>23</v>
      </c>
      <c r="E23" s="3" t="s">
        <v>24</v>
      </c>
      <c r="F23" s="35">
        <v>0</v>
      </c>
    </row>
    <row r="24" spans="1:6" x14ac:dyDescent="0.25">
      <c r="A24" s="29"/>
      <c r="B24" s="30"/>
      <c r="C24" s="40" t="s">
        <v>25</v>
      </c>
      <c r="D24" s="40"/>
      <c r="E24" s="40"/>
      <c r="F24" s="33">
        <f>+F25+F26+F27+F28+F29+F30</f>
        <v>562000</v>
      </c>
    </row>
    <row r="25" spans="1:6" x14ac:dyDescent="0.25">
      <c r="A25" s="1"/>
      <c r="B25" s="2"/>
      <c r="C25" s="2"/>
      <c r="D25" s="2" t="s">
        <v>26</v>
      </c>
      <c r="E25" s="3" t="s">
        <v>27</v>
      </c>
      <c r="F25" s="35">
        <v>410000</v>
      </c>
    </row>
    <row r="26" spans="1:6" x14ac:dyDescent="0.25">
      <c r="A26" s="1"/>
      <c r="B26" s="2"/>
      <c r="C26" s="2"/>
      <c r="D26" s="2" t="s">
        <v>28</v>
      </c>
      <c r="E26" s="3" t="s">
        <v>29</v>
      </c>
      <c r="F26" s="35">
        <v>152000</v>
      </c>
    </row>
    <row r="27" spans="1:6" x14ac:dyDescent="0.25">
      <c r="A27" s="1"/>
      <c r="B27" s="2"/>
      <c r="C27" s="2"/>
      <c r="D27" s="2" t="s">
        <v>30</v>
      </c>
      <c r="E27" s="3" t="s">
        <v>31</v>
      </c>
      <c r="F27" s="35">
        <v>0</v>
      </c>
    </row>
    <row r="28" spans="1:6" x14ac:dyDescent="0.25">
      <c r="A28" s="1"/>
      <c r="B28" s="2"/>
      <c r="C28" s="2"/>
      <c r="D28" s="2" t="s">
        <v>32</v>
      </c>
      <c r="E28" s="3" t="s">
        <v>33</v>
      </c>
      <c r="F28" s="35">
        <v>0</v>
      </c>
    </row>
    <row r="29" spans="1:6" x14ac:dyDescent="0.25">
      <c r="A29" s="1"/>
      <c r="B29" s="2"/>
      <c r="C29" s="2"/>
      <c r="D29" s="2" t="s">
        <v>34</v>
      </c>
      <c r="E29" s="3" t="s">
        <v>35</v>
      </c>
      <c r="F29" s="35">
        <v>0</v>
      </c>
    </row>
    <row r="30" spans="1:6" x14ac:dyDescent="0.25">
      <c r="A30" s="1"/>
      <c r="B30" s="2"/>
      <c r="C30" s="2"/>
      <c r="D30" s="2" t="s">
        <v>36</v>
      </c>
      <c r="E30" s="3" t="s">
        <v>37</v>
      </c>
      <c r="F30" s="35">
        <v>0</v>
      </c>
    </row>
    <row r="31" spans="1:6" x14ac:dyDescent="0.25">
      <c r="A31" s="29"/>
      <c r="B31" s="30"/>
      <c r="C31" s="40" t="s">
        <v>38</v>
      </c>
      <c r="D31" s="40"/>
      <c r="E31" s="40"/>
      <c r="F31" s="33">
        <v>0</v>
      </c>
    </row>
    <row r="32" spans="1:6" x14ac:dyDescent="0.25">
      <c r="A32" s="1"/>
      <c r="B32" s="2"/>
      <c r="C32" s="2"/>
      <c r="D32" s="2" t="s">
        <v>39</v>
      </c>
      <c r="E32" s="2" t="s">
        <v>40</v>
      </c>
      <c r="F32" s="35">
        <v>0</v>
      </c>
    </row>
    <row r="33" spans="1:6" x14ac:dyDescent="0.25">
      <c r="A33" s="1"/>
      <c r="B33" s="2"/>
      <c r="C33" s="40" t="s">
        <v>41</v>
      </c>
      <c r="D33" s="40"/>
      <c r="E33" s="40"/>
      <c r="F33" s="33">
        <f>+F34+F35+F36+F37+F38+F39</f>
        <v>3221500.7899999996</v>
      </c>
    </row>
    <row r="34" spans="1:6" x14ac:dyDescent="0.25">
      <c r="A34" s="1"/>
      <c r="B34" s="2"/>
      <c r="C34" s="2"/>
      <c r="D34" s="2" t="s">
        <v>42</v>
      </c>
      <c r="E34" s="3" t="s">
        <v>43</v>
      </c>
      <c r="F34" s="35">
        <v>1469656.4</v>
      </c>
    </row>
    <row r="35" spans="1:6" x14ac:dyDescent="0.25">
      <c r="A35" s="1"/>
      <c r="B35" s="2"/>
      <c r="C35" s="2"/>
      <c r="D35" s="2" t="s">
        <v>42</v>
      </c>
      <c r="E35" s="3" t="s">
        <v>43</v>
      </c>
      <c r="F35" s="35">
        <v>31196</v>
      </c>
    </row>
    <row r="36" spans="1:6" x14ac:dyDescent="0.25">
      <c r="A36" s="1"/>
      <c r="B36" s="2"/>
      <c r="C36" s="2"/>
      <c r="D36" s="2" t="s">
        <v>44</v>
      </c>
      <c r="E36" s="3" t="s">
        <v>45</v>
      </c>
      <c r="F36" s="35">
        <v>1492026.41</v>
      </c>
    </row>
    <row r="37" spans="1:6" x14ac:dyDescent="0.25">
      <c r="A37" s="1"/>
      <c r="B37" s="2"/>
      <c r="C37" s="2"/>
      <c r="D37" s="2" t="s">
        <v>44</v>
      </c>
      <c r="E37" s="3" t="s">
        <v>45</v>
      </c>
      <c r="F37" s="35">
        <v>31240</v>
      </c>
    </row>
    <row r="38" spans="1:6" x14ac:dyDescent="0.25">
      <c r="A38" s="1"/>
      <c r="B38" s="2"/>
      <c r="C38" s="2"/>
      <c r="D38" s="2" t="s">
        <v>46</v>
      </c>
      <c r="E38" s="3" t="s">
        <v>47</v>
      </c>
      <c r="F38" s="35">
        <v>192541.98</v>
      </c>
    </row>
    <row r="39" spans="1:6" x14ac:dyDescent="0.25">
      <c r="A39" s="1"/>
      <c r="B39" s="2"/>
      <c r="C39" s="2"/>
      <c r="D39" s="2" t="s">
        <v>46</v>
      </c>
      <c r="E39" s="3" t="s">
        <v>47</v>
      </c>
      <c r="F39" s="35">
        <v>4840</v>
      </c>
    </row>
    <row r="40" spans="1:6" x14ac:dyDescent="0.25">
      <c r="A40" s="53" t="s">
        <v>48</v>
      </c>
      <c r="B40" s="54"/>
      <c r="C40" s="54"/>
      <c r="D40" s="54"/>
      <c r="E40" s="54"/>
      <c r="F40" s="34">
        <f>+F41+F47+F51+F53+F57+F61+F66+F75+F93</f>
        <v>847589.94</v>
      </c>
    </row>
    <row r="41" spans="1:6" x14ac:dyDescent="0.25">
      <c r="A41" s="29"/>
      <c r="B41" s="30"/>
      <c r="C41" s="40" t="s">
        <v>49</v>
      </c>
      <c r="D41" s="40"/>
      <c r="E41" s="40"/>
      <c r="F41" s="33">
        <f>+F42+F43+F44+F45+F46</f>
        <v>335831.13</v>
      </c>
    </row>
    <row r="42" spans="1:6" x14ac:dyDescent="0.25">
      <c r="A42" s="1"/>
      <c r="B42" s="2"/>
      <c r="C42" s="4"/>
      <c r="D42" s="2" t="s">
        <v>50</v>
      </c>
      <c r="E42" s="3" t="s">
        <v>51</v>
      </c>
      <c r="F42" s="35">
        <v>0</v>
      </c>
    </row>
    <row r="43" spans="1:6" x14ac:dyDescent="0.25">
      <c r="A43" s="1"/>
      <c r="B43" s="2"/>
      <c r="C43" s="2"/>
      <c r="D43" s="2" t="s">
        <v>52</v>
      </c>
      <c r="E43" s="3" t="s">
        <v>53</v>
      </c>
      <c r="F43" s="35">
        <v>0</v>
      </c>
    </row>
    <row r="44" spans="1:6" x14ac:dyDescent="0.25">
      <c r="A44" s="1"/>
      <c r="B44" s="2"/>
      <c r="C44" s="2"/>
      <c r="D44" s="2" t="s">
        <v>54</v>
      </c>
      <c r="E44" s="3" t="s">
        <v>55</v>
      </c>
      <c r="F44" s="35">
        <v>0</v>
      </c>
    </row>
    <row r="45" spans="1:6" x14ac:dyDescent="0.25">
      <c r="A45" s="1"/>
      <c r="B45" s="2"/>
      <c r="C45" s="2"/>
      <c r="D45" s="2" t="s">
        <v>56</v>
      </c>
      <c r="E45" s="3" t="s">
        <v>57</v>
      </c>
      <c r="F45" s="35">
        <v>0</v>
      </c>
    </row>
    <row r="46" spans="1:6" x14ac:dyDescent="0.25">
      <c r="A46" s="1"/>
      <c r="B46" s="2"/>
      <c r="C46" s="2"/>
      <c r="D46" s="2" t="s">
        <v>58</v>
      </c>
      <c r="E46" s="3" t="s">
        <v>59</v>
      </c>
      <c r="F46" s="35">
        <v>335831.13</v>
      </c>
    </row>
    <row r="47" spans="1:6" s="5" customFormat="1" x14ac:dyDescent="0.25">
      <c r="A47" s="29"/>
      <c r="B47" s="30"/>
      <c r="C47" s="40" t="s">
        <v>60</v>
      </c>
      <c r="D47" s="40"/>
      <c r="E47" s="40"/>
      <c r="F47" s="33">
        <f>+F48+F50+F49</f>
        <v>8224.6</v>
      </c>
    </row>
    <row r="48" spans="1:6" x14ac:dyDescent="0.25">
      <c r="A48" s="1"/>
      <c r="B48" s="2"/>
      <c r="C48" s="2"/>
      <c r="D48" s="2" t="s">
        <v>61</v>
      </c>
      <c r="E48" s="3" t="s">
        <v>62</v>
      </c>
      <c r="F48" s="35">
        <v>0</v>
      </c>
    </row>
    <row r="49" spans="1:6" x14ac:dyDescent="0.25">
      <c r="A49" s="1"/>
      <c r="B49" s="2"/>
      <c r="C49" s="2"/>
      <c r="D49" s="2" t="s">
        <v>63</v>
      </c>
      <c r="E49" s="3" t="s">
        <v>64</v>
      </c>
      <c r="F49" s="35">
        <v>0</v>
      </c>
    </row>
    <row r="50" spans="1:6" x14ac:dyDescent="0.25">
      <c r="A50" s="1"/>
      <c r="B50" s="2"/>
      <c r="C50" s="2"/>
      <c r="D50" s="2" t="s">
        <v>63</v>
      </c>
      <c r="E50" s="3" t="s">
        <v>64</v>
      </c>
      <c r="F50" s="35">
        <v>8224.6</v>
      </c>
    </row>
    <row r="51" spans="1:6" s="5" customFormat="1" x14ac:dyDescent="0.25">
      <c r="A51" s="29"/>
      <c r="B51" s="30"/>
      <c r="C51" s="40" t="s">
        <v>65</v>
      </c>
      <c r="D51" s="40"/>
      <c r="E51" s="40"/>
      <c r="F51" s="33">
        <v>0</v>
      </c>
    </row>
    <row r="52" spans="1:6" x14ac:dyDescent="0.25">
      <c r="A52" s="1"/>
      <c r="B52" s="2"/>
      <c r="C52" s="2"/>
      <c r="D52" s="2" t="s">
        <v>66</v>
      </c>
      <c r="E52" s="2" t="s">
        <v>67</v>
      </c>
      <c r="F52" s="35">
        <v>0</v>
      </c>
    </row>
    <row r="53" spans="1:6" x14ac:dyDescent="0.25">
      <c r="A53" s="29"/>
      <c r="B53" s="30"/>
      <c r="C53" s="40" t="s">
        <v>68</v>
      </c>
      <c r="D53" s="40"/>
      <c r="E53" s="40"/>
      <c r="F53" s="33">
        <v>0</v>
      </c>
    </row>
    <row r="54" spans="1:6" x14ac:dyDescent="0.25">
      <c r="A54" s="1"/>
      <c r="B54" s="2"/>
      <c r="C54" s="2"/>
      <c r="D54" s="2" t="s">
        <v>69</v>
      </c>
      <c r="E54" s="3" t="s">
        <v>70</v>
      </c>
      <c r="F54" s="35">
        <v>0</v>
      </c>
    </row>
    <row r="55" spans="1:6" x14ac:dyDescent="0.25">
      <c r="A55" s="1"/>
      <c r="B55" s="2"/>
      <c r="C55" s="2"/>
      <c r="D55" s="2" t="s">
        <v>71</v>
      </c>
      <c r="E55" s="3" t="s">
        <v>72</v>
      </c>
      <c r="F55" s="35">
        <v>0</v>
      </c>
    </row>
    <row r="56" spans="1:6" x14ac:dyDescent="0.25">
      <c r="A56" s="1"/>
      <c r="B56" s="2"/>
      <c r="C56" s="2"/>
      <c r="D56" s="2" t="s">
        <v>73</v>
      </c>
      <c r="E56" s="3" t="s">
        <v>74</v>
      </c>
      <c r="F56" s="35">
        <v>0</v>
      </c>
    </row>
    <row r="57" spans="1:6" x14ac:dyDescent="0.25">
      <c r="A57" s="29"/>
      <c r="B57" s="30"/>
      <c r="C57" s="40" t="s">
        <v>75</v>
      </c>
      <c r="D57" s="40"/>
      <c r="E57" s="40"/>
      <c r="F57" s="33">
        <f>+F58+F59+F60</f>
        <v>44000</v>
      </c>
    </row>
    <row r="58" spans="1:6" x14ac:dyDescent="0.25">
      <c r="A58" s="1"/>
      <c r="B58" s="2"/>
      <c r="C58" s="2"/>
      <c r="D58" s="2" t="s">
        <v>76</v>
      </c>
      <c r="E58" s="3" t="s">
        <v>77</v>
      </c>
      <c r="F58" s="35">
        <v>44000</v>
      </c>
    </row>
    <row r="59" spans="1:6" x14ac:dyDescent="0.25">
      <c r="A59" s="1"/>
      <c r="B59" s="2"/>
      <c r="C59" s="2"/>
      <c r="D59" s="2" t="s">
        <v>78</v>
      </c>
      <c r="E59" s="3" t="s">
        <v>79</v>
      </c>
      <c r="F59" s="35">
        <v>0</v>
      </c>
    </row>
    <row r="60" spans="1:6" x14ac:dyDescent="0.25">
      <c r="A60" s="1"/>
      <c r="B60" s="2"/>
      <c r="C60" s="2"/>
      <c r="D60" s="2" t="s">
        <v>80</v>
      </c>
      <c r="E60" s="3" t="s">
        <v>81</v>
      </c>
      <c r="F60" s="35">
        <v>0</v>
      </c>
    </row>
    <row r="61" spans="1:6" x14ac:dyDescent="0.25">
      <c r="A61" s="29"/>
      <c r="B61" s="30"/>
      <c r="C61" s="40" t="s">
        <v>82</v>
      </c>
      <c r="D61" s="40"/>
      <c r="E61" s="40"/>
      <c r="F61" s="33">
        <f>+F62+F63</f>
        <v>30088.49</v>
      </c>
    </row>
    <row r="62" spans="1:6" x14ac:dyDescent="0.25">
      <c r="A62" s="1"/>
      <c r="B62" s="2"/>
      <c r="C62" s="2"/>
      <c r="D62" s="2" t="s">
        <v>83</v>
      </c>
      <c r="E62" s="3" t="s">
        <v>84</v>
      </c>
      <c r="F62" s="35">
        <v>0</v>
      </c>
    </row>
    <row r="63" spans="1:6" x14ac:dyDescent="0.25">
      <c r="A63" s="1"/>
      <c r="B63" s="2"/>
      <c r="C63" s="2"/>
      <c r="D63" s="2" t="s">
        <v>85</v>
      </c>
      <c r="E63" s="3" t="s">
        <v>86</v>
      </c>
      <c r="F63" s="35">
        <v>30088.49</v>
      </c>
    </row>
    <row r="64" spans="1:6" x14ac:dyDescent="0.25">
      <c r="A64" s="1"/>
      <c r="B64" s="2"/>
      <c r="C64" s="2"/>
      <c r="D64" s="2"/>
      <c r="E64" s="3"/>
      <c r="F64" s="35"/>
    </row>
    <row r="65" spans="1:6" x14ac:dyDescent="0.25">
      <c r="A65" s="6"/>
      <c r="B65" s="7"/>
      <c r="C65" s="7"/>
      <c r="D65" s="7"/>
      <c r="E65" s="8"/>
      <c r="F65" s="36"/>
    </row>
    <row r="66" spans="1:6" x14ac:dyDescent="0.25">
      <c r="A66" s="9"/>
      <c r="B66" s="10"/>
      <c r="C66" s="56" t="s">
        <v>87</v>
      </c>
      <c r="D66" s="56"/>
      <c r="E66" s="56"/>
      <c r="F66" s="37">
        <f>+F67+F68+F69+F70+F71+F72+F73+F74</f>
        <v>385178.02</v>
      </c>
    </row>
    <row r="67" spans="1:6" x14ac:dyDescent="0.25">
      <c r="A67" s="1"/>
      <c r="B67" s="2"/>
      <c r="C67" s="2"/>
      <c r="D67" s="2" t="s">
        <v>88</v>
      </c>
      <c r="E67" s="3" t="s">
        <v>89</v>
      </c>
      <c r="F67" s="35">
        <v>0</v>
      </c>
    </row>
    <row r="68" spans="1:6" x14ac:dyDescent="0.25">
      <c r="A68" s="1"/>
      <c r="B68" s="2"/>
      <c r="C68" s="2"/>
      <c r="D68" s="2" t="s">
        <v>90</v>
      </c>
      <c r="E68" s="3" t="s">
        <v>91</v>
      </c>
      <c r="F68" s="35">
        <v>0</v>
      </c>
    </row>
    <row r="69" spans="1:6" ht="26.25" x14ac:dyDescent="0.25">
      <c r="A69" s="1"/>
      <c r="B69" s="2"/>
      <c r="C69" s="2"/>
      <c r="D69" s="2" t="s">
        <v>92</v>
      </c>
      <c r="E69" s="3" t="s">
        <v>93</v>
      </c>
      <c r="F69" s="35">
        <v>0</v>
      </c>
    </row>
    <row r="70" spans="1:6" x14ac:dyDescent="0.25">
      <c r="A70" s="1"/>
      <c r="B70" s="2"/>
      <c r="C70" s="2"/>
      <c r="D70" s="2" t="s">
        <v>94</v>
      </c>
      <c r="E70" s="3" t="s">
        <v>95</v>
      </c>
      <c r="F70" s="35">
        <v>0</v>
      </c>
    </row>
    <row r="71" spans="1:6" x14ac:dyDescent="0.25">
      <c r="A71" s="1"/>
      <c r="B71" s="2"/>
      <c r="C71" s="2"/>
      <c r="D71" s="2" t="s">
        <v>96</v>
      </c>
      <c r="E71" s="3" t="s">
        <v>97</v>
      </c>
      <c r="F71" s="35">
        <v>4956</v>
      </c>
    </row>
    <row r="72" spans="1:6" ht="26.25" x14ac:dyDescent="0.25">
      <c r="A72" s="1"/>
      <c r="B72" s="2"/>
      <c r="C72" s="2"/>
      <c r="D72" s="2" t="s">
        <v>98</v>
      </c>
      <c r="E72" s="3" t="s">
        <v>99</v>
      </c>
      <c r="F72" s="35">
        <v>380222.02</v>
      </c>
    </row>
    <row r="73" spans="1:6" x14ac:dyDescent="0.25">
      <c r="A73" s="1"/>
      <c r="B73" s="2"/>
      <c r="C73" s="2"/>
      <c r="D73" s="2" t="s">
        <v>100</v>
      </c>
      <c r="E73" s="3" t="s">
        <v>101</v>
      </c>
      <c r="F73" s="35">
        <v>0</v>
      </c>
    </row>
    <row r="74" spans="1:6" x14ac:dyDescent="0.25">
      <c r="A74" s="1"/>
      <c r="B74" s="2"/>
      <c r="C74" s="2"/>
      <c r="D74" s="2" t="s">
        <v>102</v>
      </c>
      <c r="E74" s="3" t="s">
        <v>103</v>
      </c>
      <c r="F74" s="35">
        <v>0</v>
      </c>
    </row>
    <row r="75" spans="1:6" x14ac:dyDescent="0.25">
      <c r="A75" s="29"/>
      <c r="B75" s="30"/>
      <c r="C75" s="40" t="s">
        <v>104</v>
      </c>
      <c r="D75" s="40"/>
      <c r="E75" s="40"/>
      <c r="F75" s="33">
        <f>+F76+F77+F78+F79+F80+F81+F82+F83+F84+F87+F88+F89+F90+F92+F91+F85+F86</f>
        <v>0</v>
      </c>
    </row>
    <row r="76" spans="1:6" x14ac:dyDescent="0.25">
      <c r="A76" s="1"/>
      <c r="B76" s="2"/>
      <c r="C76" s="2"/>
      <c r="D76" s="2" t="s">
        <v>105</v>
      </c>
      <c r="E76" s="3" t="s">
        <v>106</v>
      </c>
      <c r="F76" s="35">
        <v>0</v>
      </c>
    </row>
    <row r="77" spans="1:6" x14ac:dyDescent="0.25">
      <c r="A77" s="1"/>
      <c r="B77" s="2"/>
      <c r="C77" s="2"/>
      <c r="D77" s="2" t="s">
        <v>107</v>
      </c>
      <c r="E77" s="3" t="s">
        <v>108</v>
      </c>
      <c r="F77" s="35">
        <v>0</v>
      </c>
    </row>
    <row r="78" spans="1:6" x14ac:dyDescent="0.25">
      <c r="A78" s="1"/>
      <c r="B78" s="2"/>
      <c r="C78" s="2"/>
      <c r="D78" s="2" t="s">
        <v>109</v>
      </c>
      <c r="E78" s="3" t="s">
        <v>110</v>
      </c>
      <c r="F78" s="35">
        <v>0</v>
      </c>
    </row>
    <row r="79" spans="1:6" x14ac:dyDescent="0.25">
      <c r="A79" s="1"/>
      <c r="B79" s="2"/>
      <c r="C79" s="2"/>
      <c r="D79" s="2" t="s">
        <v>111</v>
      </c>
      <c r="E79" s="3" t="s">
        <v>112</v>
      </c>
      <c r="F79" s="35">
        <v>0</v>
      </c>
    </row>
    <row r="80" spans="1:6" x14ac:dyDescent="0.25">
      <c r="A80" s="1"/>
      <c r="B80" s="2"/>
      <c r="C80" s="2"/>
      <c r="D80" s="2" t="s">
        <v>113</v>
      </c>
      <c r="E80" s="3" t="s">
        <v>114</v>
      </c>
      <c r="F80" s="35">
        <v>0</v>
      </c>
    </row>
    <row r="81" spans="1:6" x14ac:dyDescent="0.25">
      <c r="A81" s="1"/>
      <c r="B81" s="2"/>
      <c r="C81" s="2"/>
      <c r="D81" s="2" t="s">
        <v>115</v>
      </c>
      <c r="E81" s="3" t="s">
        <v>116</v>
      </c>
      <c r="F81" s="35">
        <v>0</v>
      </c>
    </row>
    <row r="82" spans="1:6" x14ac:dyDescent="0.25">
      <c r="A82" s="1"/>
      <c r="B82" s="2"/>
      <c r="C82" s="2"/>
      <c r="D82" s="2" t="s">
        <v>117</v>
      </c>
      <c r="E82" s="3" t="s">
        <v>118</v>
      </c>
      <c r="F82" s="35">
        <v>0</v>
      </c>
    </row>
    <row r="83" spans="1:6" x14ac:dyDescent="0.25">
      <c r="A83" s="1"/>
      <c r="B83" s="2"/>
      <c r="C83" s="2"/>
      <c r="D83" s="2" t="s">
        <v>119</v>
      </c>
      <c r="E83" s="3" t="s">
        <v>120</v>
      </c>
      <c r="F83" s="35">
        <v>0</v>
      </c>
    </row>
    <row r="84" spans="1:6" x14ac:dyDescent="0.25">
      <c r="A84" s="1"/>
      <c r="B84" s="2"/>
      <c r="C84" s="2"/>
      <c r="D84" s="2" t="s">
        <v>121</v>
      </c>
      <c r="E84" s="3" t="s">
        <v>122</v>
      </c>
      <c r="F84" s="35">
        <v>0</v>
      </c>
    </row>
    <row r="85" spans="1:6" x14ac:dyDescent="0.25">
      <c r="A85" s="1"/>
      <c r="B85" s="2"/>
      <c r="C85" s="2"/>
      <c r="D85" s="2" t="s">
        <v>123</v>
      </c>
      <c r="E85" s="3" t="s">
        <v>124</v>
      </c>
      <c r="F85" s="35">
        <v>0</v>
      </c>
    </row>
    <row r="86" spans="1:6" x14ac:dyDescent="0.25">
      <c r="A86" s="1"/>
      <c r="B86" s="2"/>
      <c r="C86" s="2"/>
      <c r="D86" s="2" t="s">
        <v>123</v>
      </c>
      <c r="E86" s="3" t="s">
        <v>124</v>
      </c>
      <c r="F86" s="35">
        <v>0</v>
      </c>
    </row>
    <row r="87" spans="1:6" x14ac:dyDescent="0.25">
      <c r="A87" s="1"/>
      <c r="B87" s="2"/>
      <c r="C87" s="2"/>
      <c r="D87" s="2" t="s">
        <v>125</v>
      </c>
      <c r="E87" s="3" t="s">
        <v>126</v>
      </c>
      <c r="F87" s="35">
        <v>0</v>
      </c>
    </row>
    <row r="88" spans="1:6" x14ac:dyDescent="0.25">
      <c r="A88" s="1"/>
      <c r="B88" s="2"/>
      <c r="C88" s="2"/>
      <c r="D88" s="2" t="s">
        <v>127</v>
      </c>
      <c r="E88" s="3" t="s">
        <v>128</v>
      </c>
      <c r="F88" s="35">
        <v>0</v>
      </c>
    </row>
    <row r="89" spans="1:6" x14ac:dyDescent="0.25">
      <c r="A89" s="1"/>
      <c r="B89" s="2"/>
      <c r="C89" s="2"/>
      <c r="D89" s="2" t="s">
        <v>129</v>
      </c>
      <c r="E89" s="3" t="s">
        <v>130</v>
      </c>
      <c r="F89" s="35">
        <v>0</v>
      </c>
    </row>
    <row r="90" spans="1:6" x14ac:dyDescent="0.25">
      <c r="A90" s="1"/>
      <c r="B90" s="2"/>
      <c r="C90" s="2"/>
      <c r="D90" s="2" t="s">
        <v>131</v>
      </c>
      <c r="E90" s="3" t="s">
        <v>132</v>
      </c>
      <c r="F90" s="35">
        <v>0</v>
      </c>
    </row>
    <row r="91" spans="1:6" x14ac:dyDescent="0.25">
      <c r="A91" s="1"/>
      <c r="B91" s="2"/>
      <c r="C91" s="2"/>
      <c r="D91" s="2" t="s">
        <v>131</v>
      </c>
      <c r="E91" s="3" t="s">
        <v>132</v>
      </c>
      <c r="F91" s="35">
        <v>0</v>
      </c>
    </row>
    <row r="92" spans="1:6" x14ac:dyDescent="0.25">
      <c r="A92" s="1"/>
      <c r="B92" s="2"/>
      <c r="C92" s="2"/>
      <c r="D92" s="2" t="s">
        <v>133</v>
      </c>
      <c r="E92" s="3" t="s">
        <v>134</v>
      </c>
      <c r="F92" s="35">
        <v>0</v>
      </c>
    </row>
    <row r="93" spans="1:6" x14ac:dyDescent="0.25">
      <c r="A93" s="29"/>
      <c r="B93" s="30"/>
      <c r="C93" s="40" t="s">
        <v>135</v>
      </c>
      <c r="D93" s="40"/>
      <c r="E93" s="40"/>
      <c r="F93" s="33">
        <f>+F94+F95</f>
        <v>44267.7</v>
      </c>
    </row>
    <row r="94" spans="1:6" x14ac:dyDescent="0.25">
      <c r="A94" s="1"/>
      <c r="B94" s="2"/>
      <c r="C94" s="2"/>
      <c r="D94" s="2" t="s">
        <v>136</v>
      </c>
      <c r="E94" s="3" t="s">
        <v>137</v>
      </c>
      <c r="F94" s="35">
        <v>44267.7</v>
      </c>
    </row>
    <row r="95" spans="1:6" x14ac:dyDescent="0.25">
      <c r="A95" s="1"/>
      <c r="B95" s="2"/>
      <c r="C95" s="2"/>
      <c r="D95" s="2" t="s">
        <v>138</v>
      </c>
      <c r="E95" s="3" t="s">
        <v>139</v>
      </c>
      <c r="F95" s="35">
        <v>0</v>
      </c>
    </row>
    <row r="96" spans="1:6" ht="15" customHeight="1" x14ac:dyDescent="0.25">
      <c r="A96" s="53" t="s">
        <v>140</v>
      </c>
      <c r="B96" s="54"/>
      <c r="C96" s="54"/>
      <c r="D96" s="54"/>
      <c r="E96" s="54"/>
      <c r="F96" s="34">
        <f>+F97+F100+F104+F108+F110+F113+F126+F135</f>
        <v>707601.45</v>
      </c>
    </row>
    <row r="97" spans="1:6" x14ac:dyDescent="0.25">
      <c r="A97" s="29"/>
      <c r="B97" s="30"/>
      <c r="C97" s="40" t="s">
        <v>141</v>
      </c>
      <c r="D97" s="40"/>
      <c r="E97" s="40"/>
      <c r="F97" s="33">
        <f>+F98+F99</f>
        <v>31206</v>
      </c>
    </row>
    <row r="98" spans="1:6" x14ac:dyDescent="0.25">
      <c r="A98" s="1"/>
      <c r="B98" s="2"/>
      <c r="C98" s="2"/>
      <c r="D98" s="2" t="s">
        <v>142</v>
      </c>
      <c r="E98" s="3" t="s">
        <v>143</v>
      </c>
      <c r="F98" s="35">
        <v>31206</v>
      </c>
    </row>
    <row r="99" spans="1:6" x14ac:dyDescent="0.25">
      <c r="A99" s="1"/>
      <c r="B99" s="2"/>
      <c r="C99" s="2"/>
      <c r="D99" s="2" t="s">
        <v>144</v>
      </c>
      <c r="E99" s="3" t="s">
        <v>145</v>
      </c>
      <c r="F99" s="35">
        <v>0</v>
      </c>
    </row>
    <row r="100" spans="1:6" x14ac:dyDescent="0.25">
      <c r="A100" s="29"/>
      <c r="B100" s="30"/>
      <c r="C100" s="40" t="s">
        <v>146</v>
      </c>
      <c r="D100" s="40"/>
      <c r="E100" s="40"/>
      <c r="F100" s="33">
        <f>+F101+F102+F103</f>
        <v>0</v>
      </c>
    </row>
    <row r="101" spans="1:6" x14ac:dyDescent="0.25">
      <c r="A101" s="1"/>
      <c r="B101" s="2"/>
      <c r="C101" s="2"/>
      <c r="D101" s="2" t="s">
        <v>147</v>
      </c>
      <c r="E101" s="3" t="s">
        <v>148</v>
      </c>
      <c r="F101" s="35">
        <v>0</v>
      </c>
    </row>
    <row r="102" spans="1:6" x14ac:dyDescent="0.25">
      <c r="A102" s="1"/>
      <c r="B102" s="2"/>
      <c r="C102" s="2"/>
      <c r="D102" s="2" t="s">
        <v>149</v>
      </c>
      <c r="E102" s="3" t="s">
        <v>150</v>
      </c>
      <c r="F102" s="35">
        <v>0</v>
      </c>
    </row>
    <row r="103" spans="1:6" x14ac:dyDescent="0.25">
      <c r="A103" s="1"/>
      <c r="B103" s="2"/>
      <c r="C103" s="2"/>
      <c r="D103" s="2" t="s">
        <v>151</v>
      </c>
      <c r="E103" s="3" t="s">
        <v>152</v>
      </c>
      <c r="F103" s="35">
        <v>0</v>
      </c>
    </row>
    <row r="104" spans="1:6" x14ac:dyDescent="0.25">
      <c r="A104" s="29"/>
      <c r="B104" s="30"/>
      <c r="C104" s="40" t="s">
        <v>153</v>
      </c>
      <c r="D104" s="40"/>
      <c r="E104" s="40"/>
      <c r="F104" s="33">
        <f>+F105+F106+F107</f>
        <v>337124.37</v>
      </c>
    </row>
    <row r="105" spans="1:6" x14ac:dyDescent="0.25">
      <c r="A105" s="1"/>
      <c r="B105" s="2"/>
      <c r="C105" s="2"/>
      <c r="D105" s="2" t="s">
        <v>154</v>
      </c>
      <c r="E105" s="3" t="s">
        <v>155</v>
      </c>
      <c r="F105" s="35">
        <v>0</v>
      </c>
    </row>
    <row r="106" spans="1:6" x14ac:dyDescent="0.25">
      <c r="A106" s="1"/>
      <c r="B106" s="2"/>
      <c r="C106" s="2"/>
      <c r="D106" s="2" t="s">
        <v>156</v>
      </c>
      <c r="E106" s="3" t="s">
        <v>157</v>
      </c>
      <c r="F106" s="35">
        <v>337124.37</v>
      </c>
    </row>
    <row r="107" spans="1:6" x14ac:dyDescent="0.25">
      <c r="A107" s="1"/>
      <c r="B107" s="2"/>
      <c r="C107" s="2"/>
      <c r="D107" s="2" t="s">
        <v>158</v>
      </c>
      <c r="E107" s="3" t="s">
        <v>159</v>
      </c>
      <c r="F107" s="35">
        <v>0</v>
      </c>
    </row>
    <row r="108" spans="1:6" x14ac:dyDescent="0.25">
      <c r="A108" s="29"/>
      <c r="B108" s="30"/>
      <c r="C108" s="40" t="s">
        <v>160</v>
      </c>
      <c r="D108" s="40"/>
      <c r="E108" s="40"/>
      <c r="F108" s="33">
        <f>+F109</f>
        <v>0</v>
      </c>
    </row>
    <row r="109" spans="1:6" x14ac:dyDescent="0.25">
      <c r="A109" s="1"/>
      <c r="B109" s="2"/>
      <c r="C109" s="2"/>
      <c r="D109" s="2" t="s">
        <v>161</v>
      </c>
      <c r="E109" s="3" t="s">
        <v>162</v>
      </c>
      <c r="F109" s="35">
        <v>0</v>
      </c>
    </row>
    <row r="110" spans="1:6" x14ac:dyDescent="0.25">
      <c r="A110" s="29"/>
      <c r="B110" s="30"/>
      <c r="C110" s="40" t="s">
        <v>163</v>
      </c>
      <c r="D110" s="40"/>
      <c r="E110" s="40"/>
      <c r="F110" s="33">
        <f>+F111+F112</f>
        <v>0</v>
      </c>
    </row>
    <row r="111" spans="1:6" x14ac:dyDescent="0.25">
      <c r="A111" s="1"/>
      <c r="B111" s="2"/>
      <c r="C111" s="2"/>
      <c r="D111" s="2" t="s">
        <v>164</v>
      </c>
      <c r="E111" s="3" t="s">
        <v>165</v>
      </c>
      <c r="F111" s="35">
        <v>0</v>
      </c>
    </row>
    <row r="112" spans="1:6" x14ac:dyDescent="0.25">
      <c r="A112" s="1"/>
      <c r="B112" s="2"/>
      <c r="C112" s="2"/>
      <c r="D112" s="2" t="s">
        <v>166</v>
      </c>
      <c r="E112" s="3" t="s">
        <v>167</v>
      </c>
      <c r="F112" s="35">
        <v>0</v>
      </c>
    </row>
    <row r="113" spans="1:6" x14ac:dyDescent="0.25">
      <c r="A113" s="1"/>
      <c r="B113" s="2"/>
      <c r="C113" s="40" t="s">
        <v>168</v>
      </c>
      <c r="D113" s="40"/>
      <c r="E113" s="40"/>
      <c r="F113" s="33">
        <f>+F114+F115+F116+F117+F118+F119+F120+F121+F122+F123+F124+F125</f>
        <v>0</v>
      </c>
    </row>
    <row r="114" spans="1:6" x14ac:dyDescent="0.25">
      <c r="A114" s="1"/>
      <c r="B114" s="2"/>
      <c r="C114" s="2"/>
      <c r="D114" s="2" t="s">
        <v>169</v>
      </c>
      <c r="E114" s="3" t="s">
        <v>170</v>
      </c>
      <c r="F114" s="35">
        <v>0</v>
      </c>
    </row>
    <row r="115" spans="1:6" x14ac:dyDescent="0.25">
      <c r="A115" s="1"/>
      <c r="B115" s="2"/>
      <c r="C115" s="2"/>
      <c r="D115" s="2" t="s">
        <v>171</v>
      </c>
      <c r="E115" s="3" t="s">
        <v>172</v>
      </c>
      <c r="F115" s="35">
        <v>0</v>
      </c>
    </row>
    <row r="116" spans="1:6" x14ac:dyDescent="0.25">
      <c r="A116" s="1"/>
      <c r="B116" s="2"/>
      <c r="C116" s="2"/>
      <c r="D116" s="2" t="s">
        <v>173</v>
      </c>
      <c r="E116" s="3" t="s">
        <v>174</v>
      </c>
      <c r="F116" s="35">
        <v>0</v>
      </c>
    </row>
    <row r="117" spans="1:6" x14ac:dyDescent="0.25">
      <c r="A117" s="1"/>
      <c r="B117" s="2"/>
      <c r="C117" s="2"/>
      <c r="D117" s="2" t="s">
        <v>175</v>
      </c>
      <c r="E117" s="3" t="s">
        <v>176</v>
      </c>
      <c r="F117" s="35">
        <v>0</v>
      </c>
    </row>
    <row r="118" spans="1:6" x14ac:dyDescent="0.25">
      <c r="A118" s="6"/>
      <c r="B118" s="7"/>
      <c r="C118" s="7"/>
      <c r="D118" s="7" t="s">
        <v>177</v>
      </c>
      <c r="E118" s="8" t="s">
        <v>178</v>
      </c>
      <c r="F118" s="36">
        <v>0</v>
      </c>
    </row>
    <row r="119" spans="1:6" x14ac:dyDescent="0.25">
      <c r="A119" s="11"/>
      <c r="B119" s="12"/>
      <c r="C119" s="12"/>
      <c r="D119" s="12" t="s">
        <v>179</v>
      </c>
      <c r="E119" s="13" t="s">
        <v>180</v>
      </c>
      <c r="F119" s="38">
        <v>0</v>
      </c>
    </row>
    <row r="120" spans="1:6" x14ac:dyDescent="0.25">
      <c r="A120" s="1"/>
      <c r="B120" s="2"/>
      <c r="C120" s="2"/>
      <c r="D120" s="2" t="s">
        <v>181</v>
      </c>
      <c r="E120" s="3" t="s">
        <v>182</v>
      </c>
      <c r="F120" s="35">
        <v>0</v>
      </c>
    </row>
    <row r="121" spans="1:6" x14ac:dyDescent="0.25">
      <c r="A121" s="1"/>
      <c r="B121" s="2"/>
      <c r="C121" s="2"/>
      <c r="D121" s="2" t="s">
        <v>183</v>
      </c>
      <c r="E121" s="3" t="s">
        <v>184</v>
      </c>
      <c r="F121" s="35">
        <v>0</v>
      </c>
    </row>
    <row r="122" spans="1:6" x14ac:dyDescent="0.25">
      <c r="A122" s="1"/>
      <c r="B122" s="2"/>
      <c r="C122" s="2"/>
      <c r="D122" s="2" t="s">
        <v>185</v>
      </c>
      <c r="E122" s="3" t="s">
        <v>186</v>
      </c>
      <c r="F122" s="35">
        <v>0</v>
      </c>
    </row>
    <row r="123" spans="1:6" x14ac:dyDescent="0.25">
      <c r="A123" s="1"/>
      <c r="B123" s="2"/>
      <c r="C123" s="2"/>
      <c r="D123" s="2" t="s">
        <v>187</v>
      </c>
      <c r="E123" s="3" t="s">
        <v>188</v>
      </c>
      <c r="F123" s="35">
        <v>0</v>
      </c>
    </row>
    <row r="124" spans="1:6" x14ac:dyDescent="0.25">
      <c r="A124" s="1"/>
      <c r="B124" s="2"/>
      <c r="C124" s="2"/>
      <c r="D124" s="2" t="s">
        <v>189</v>
      </c>
      <c r="E124" s="3" t="s">
        <v>190</v>
      </c>
      <c r="F124" s="35">
        <v>0</v>
      </c>
    </row>
    <row r="125" spans="1:6" x14ac:dyDescent="0.25">
      <c r="A125" s="1"/>
      <c r="B125" s="2"/>
      <c r="C125" s="2"/>
      <c r="D125" s="2" t="s">
        <v>191</v>
      </c>
      <c r="E125" s="3" t="s">
        <v>192</v>
      </c>
      <c r="F125" s="35">
        <v>0</v>
      </c>
    </row>
    <row r="126" spans="1:6" x14ac:dyDescent="0.25">
      <c r="A126" s="1"/>
      <c r="B126" s="2"/>
      <c r="C126" s="40" t="s">
        <v>193</v>
      </c>
      <c r="D126" s="40"/>
      <c r="E126" s="40"/>
      <c r="F126" s="33">
        <f>+F127+F128+F129+F130+F131+F132+F133+F134</f>
        <v>22160</v>
      </c>
    </row>
    <row r="127" spans="1:6" x14ac:dyDescent="0.25">
      <c r="A127" s="1"/>
      <c r="B127" s="2"/>
      <c r="C127" s="2"/>
      <c r="D127" s="2" t="s">
        <v>194</v>
      </c>
      <c r="E127" s="3" t="s">
        <v>195</v>
      </c>
      <c r="F127" s="35">
        <v>22160</v>
      </c>
    </row>
    <row r="128" spans="1:6" x14ac:dyDescent="0.25">
      <c r="A128" s="1"/>
      <c r="B128" s="2"/>
      <c r="C128" s="2"/>
      <c r="D128" s="2" t="s">
        <v>196</v>
      </c>
      <c r="E128" s="3" t="s">
        <v>197</v>
      </c>
      <c r="F128" s="35">
        <v>0</v>
      </c>
    </row>
    <row r="129" spans="1:6" x14ac:dyDescent="0.25">
      <c r="A129" s="1"/>
      <c r="B129" s="2"/>
      <c r="C129" s="2"/>
      <c r="D129" s="2" t="s">
        <v>198</v>
      </c>
      <c r="E129" s="3" t="s">
        <v>199</v>
      </c>
      <c r="F129" s="35">
        <v>0</v>
      </c>
    </row>
    <row r="130" spans="1:6" x14ac:dyDescent="0.25">
      <c r="A130" s="1"/>
      <c r="B130" s="2"/>
      <c r="C130" s="2"/>
      <c r="D130" s="2" t="s">
        <v>200</v>
      </c>
      <c r="E130" s="3" t="s">
        <v>201</v>
      </c>
      <c r="F130" s="35">
        <v>0</v>
      </c>
    </row>
    <row r="131" spans="1:6" x14ac:dyDescent="0.25">
      <c r="A131" s="1"/>
      <c r="B131" s="2"/>
      <c r="C131" s="2"/>
      <c r="D131" s="2" t="s">
        <v>202</v>
      </c>
      <c r="E131" s="3" t="s">
        <v>203</v>
      </c>
      <c r="F131" s="35">
        <v>0</v>
      </c>
    </row>
    <row r="132" spans="1:6" x14ac:dyDescent="0.25">
      <c r="A132" s="1"/>
      <c r="B132" s="2"/>
      <c r="C132" s="2"/>
      <c r="D132" s="2" t="s">
        <v>204</v>
      </c>
      <c r="E132" s="3" t="s">
        <v>205</v>
      </c>
      <c r="F132" s="35">
        <v>0</v>
      </c>
    </row>
    <row r="133" spans="1:6" x14ac:dyDescent="0.25">
      <c r="A133" s="1"/>
      <c r="B133" s="2"/>
      <c r="C133" s="2"/>
      <c r="D133" s="2" t="s">
        <v>206</v>
      </c>
      <c r="E133" s="3" t="s">
        <v>207</v>
      </c>
      <c r="F133" s="35">
        <v>0</v>
      </c>
    </row>
    <row r="134" spans="1:6" x14ac:dyDescent="0.25">
      <c r="A134" s="1"/>
      <c r="B134" s="2"/>
      <c r="C134" s="2"/>
      <c r="D134" s="2" t="s">
        <v>208</v>
      </c>
      <c r="E134" s="3" t="s">
        <v>209</v>
      </c>
      <c r="F134" s="35">
        <v>0</v>
      </c>
    </row>
    <row r="135" spans="1:6" x14ac:dyDescent="0.25">
      <c r="A135" s="1"/>
      <c r="B135" s="2"/>
      <c r="C135" s="40" t="s">
        <v>210</v>
      </c>
      <c r="D135" s="40"/>
      <c r="E135" s="40"/>
      <c r="F135" s="33">
        <f>+F136+F137+F138+F139+F140+F141+F142+F143+F144+F145+F146+F147+F148+F149</f>
        <v>317111.08</v>
      </c>
    </row>
    <row r="136" spans="1:6" x14ac:dyDescent="0.25">
      <c r="A136" s="1"/>
      <c r="B136" s="2"/>
      <c r="C136" s="2"/>
      <c r="D136" s="2" t="s">
        <v>211</v>
      </c>
      <c r="E136" s="3" t="s">
        <v>212</v>
      </c>
      <c r="F136" s="35">
        <v>39504.04</v>
      </c>
    </row>
    <row r="137" spans="1:6" x14ac:dyDescent="0.25">
      <c r="A137" s="1"/>
      <c r="B137" s="2"/>
      <c r="C137" s="2"/>
      <c r="D137" s="2" t="s">
        <v>213</v>
      </c>
      <c r="E137" s="3" t="s">
        <v>214</v>
      </c>
      <c r="F137" s="35"/>
    </row>
    <row r="138" spans="1:6" x14ac:dyDescent="0.25">
      <c r="A138" s="1"/>
      <c r="B138" s="2"/>
      <c r="C138" s="2"/>
      <c r="D138" s="2" t="s">
        <v>215</v>
      </c>
      <c r="E138" s="3" t="s">
        <v>216</v>
      </c>
      <c r="F138" s="35">
        <v>165503.15</v>
      </c>
    </row>
    <row r="139" spans="1:6" x14ac:dyDescent="0.25">
      <c r="A139" s="1"/>
      <c r="B139" s="2"/>
      <c r="C139" s="2"/>
      <c r="D139" s="2" t="s">
        <v>217</v>
      </c>
      <c r="E139" s="3" t="s">
        <v>218</v>
      </c>
      <c r="F139" s="35">
        <v>21963.79</v>
      </c>
    </row>
    <row r="140" spans="1:6" x14ac:dyDescent="0.25">
      <c r="A140" s="1"/>
      <c r="B140" s="2"/>
      <c r="C140" s="2"/>
      <c r="D140" s="2" t="s">
        <v>219</v>
      </c>
      <c r="E140" s="3" t="s">
        <v>220</v>
      </c>
      <c r="F140" s="35">
        <v>13966.38</v>
      </c>
    </row>
    <row r="141" spans="1:6" x14ac:dyDescent="0.25">
      <c r="A141" s="1"/>
      <c r="B141" s="2"/>
      <c r="C141" s="2"/>
      <c r="D141" s="2" t="s">
        <v>221</v>
      </c>
      <c r="E141" s="3" t="s">
        <v>222</v>
      </c>
      <c r="F141" s="35"/>
    </row>
    <row r="142" spans="1:6" x14ac:dyDescent="0.25">
      <c r="A142" s="1"/>
      <c r="B142" s="2"/>
      <c r="C142" s="2"/>
      <c r="D142" s="2" t="s">
        <v>223</v>
      </c>
      <c r="E142" s="3" t="s">
        <v>224</v>
      </c>
      <c r="F142" s="35"/>
    </row>
    <row r="143" spans="1:6" x14ac:dyDescent="0.25">
      <c r="A143" s="1"/>
      <c r="B143" s="2"/>
      <c r="C143" s="2"/>
      <c r="D143" s="2" t="s">
        <v>225</v>
      </c>
      <c r="E143" s="3" t="s">
        <v>226</v>
      </c>
      <c r="F143" s="35">
        <v>25728.720000000001</v>
      </c>
    </row>
    <row r="144" spans="1:6" x14ac:dyDescent="0.25">
      <c r="A144" s="1"/>
      <c r="B144" s="2"/>
      <c r="C144" s="2"/>
      <c r="D144" s="2" t="s">
        <v>227</v>
      </c>
      <c r="E144" s="3" t="s">
        <v>228</v>
      </c>
      <c r="F144" s="35"/>
    </row>
    <row r="145" spans="1:6" x14ac:dyDescent="0.25">
      <c r="A145" s="1"/>
      <c r="B145" s="2"/>
      <c r="C145" s="2"/>
      <c r="D145" s="2" t="s">
        <v>229</v>
      </c>
      <c r="E145" s="3"/>
      <c r="F145" s="35"/>
    </row>
    <row r="146" spans="1:6" x14ac:dyDescent="0.25">
      <c r="A146" s="1"/>
      <c r="B146" s="2"/>
      <c r="C146" s="2"/>
      <c r="D146" s="2" t="s">
        <v>230</v>
      </c>
      <c r="E146" s="3" t="s">
        <v>231</v>
      </c>
      <c r="F146" s="35"/>
    </row>
    <row r="147" spans="1:6" x14ac:dyDescent="0.25">
      <c r="A147" s="1"/>
      <c r="B147" s="2"/>
      <c r="C147" s="2"/>
      <c r="D147" s="2" t="s">
        <v>232</v>
      </c>
      <c r="E147" s="3" t="s">
        <v>233</v>
      </c>
      <c r="F147" s="35"/>
    </row>
    <row r="148" spans="1:6" x14ac:dyDescent="0.25">
      <c r="A148" s="1"/>
      <c r="B148" s="2"/>
      <c r="C148" s="2"/>
      <c r="D148" s="2" t="s">
        <v>234</v>
      </c>
      <c r="E148" s="3" t="s">
        <v>235</v>
      </c>
      <c r="F148" s="35"/>
    </row>
    <row r="149" spans="1:6" x14ac:dyDescent="0.25">
      <c r="A149" s="1"/>
      <c r="B149" s="2"/>
      <c r="C149" s="2"/>
      <c r="D149" s="2" t="s">
        <v>236</v>
      </c>
      <c r="E149" s="3" t="s">
        <v>237</v>
      </c>
      <c r="F149" s="35">
        <v>50445</v>
      </c>
    </row>
    <row r="150" spans="1:6" x14ac:dyDescent="0.25">
      <c r="A150" s="53" t="s">
        <v>238</v>
      </c>
      <c r="B150" s="54"/>
      <c r="C150" s="54"/>
      <c r="D150" s="54"/>
      <c r="E150" s="54"/>
      <c r="F150" s="34">
        <f>+F151+F158+F162+F164+F166+F172</f>
        <v>437691.22</v>
      </c>
    </row>
    <row r="151" spans="1:6" x14ac:dyDescent="0.25">
      <c r="A151" s="39"/>
      <c r="B151" s="30"/>
      <c r="C151" s="29" t="s">
        <v>239</v>
      </c>
      <c r="D151" s="30"/>
      <c r="E151" s="30"/>
      <c r="F151" s="33">
        <f>+F152+F153+F154+F156+F157+F155</f>
        <v>335407.75</v>
      </c>
    </row>
    <row r="152" spans="1:6" x14ac:dyDescent="0.25">
      <c r="A152" s="1"/>
      <c r="B152" s="2"/>
      <c r="C152" s="2"/>
      <c r="D152" s="2" t="s">
        <v>240</v>
      </c>
      <c r="E152" s="3" t="s">
        <v>241</v>
      </c>
      <c r="F152" s="35">
        <v>41682.01</v>
      </c>
    </row>
    <row r="153" spans="1:6" x14ac:dyDescent="0.25">
      <c r="A153" s="1"/>
      <c r="B153" s="2"/>
      <c r="C153" s="2"/>
      <c r="D153" s="2" t="s">
        <v>242</v>
      </c>
      <c r="E153" s="3" t="s">
        <v>243</v>
      </c>
      <c r="F153" s="35"/>
    </row>
    <row r="154" spans="1:6" x14ac:dyDescent="0.25">
      <c r="A154" s="1"/>
      <c r="B154" s="2"/>
      <c r="C154" s="2"/>
      <c r="D154" s="2" t="s">
        <v>244</v>
      </c>
      <c r="E154" s="3" t="s">
        <v>245</v>
      </c>
      <c r="F154" s="35">
        <v>268343.94</v>
      </c>
    </row>
    <row r="155" spans="1:6" x14ac:dyDescent="0.25">
      <c r="A155" s="1"/>
      <c r="B155" s="2"/>
      <c r="C155" s="2"/>
      <c r="D155" s="2" t="s">
        <v>244</v>
      </c>
      <c r="E155" s="3" t="s">
        <v>245</v>
      </c>
      <c r="F155" s="35"/>
    </row>
    <row r="156" spans="1:6" x14ac:dyDescent="0.25">
      <c r="A156" s="1"/>
      <c r="B156" s="2"/>
      <c r="C156" s="2"/>
      <c r="D156" s="2" t="s">
        <v>246</v>
      </c>
      <c r="E156" s="3" t="s">
        <v>247</v>
      </c>
      <c r="F156" s="35">
        <v>25381.8</v>
      </c>
    </row>
    <row r="157" spans="1:6" x14ac:dyDescent="0.25">
      <c r="A157" s="1"/>
      <c r="B157" s="2"/>
      <c r="C157" s="2"/>
      <c r="D157" s="2" t="s">
        <v>248</v>
      </c>
      <c r="E157" s="3" t="s">
        <v>249</v>
      </c>
      <c r="F157" s="35"/>
    </row>
    <row r="158" spans="1:6" x14ac:dyDescent="0.25">
      <c r="A158" s="1"/>
      <c r="B158" s="2"/>
      <c r="C158" s="40" t="s">
        <v>250</v>
      </c>
      <c r="D158" s="40"/>
      <c r="E158" s="40"/>
      <c r="F158" s="35">
        <f>+F159+F161+F160</f>
        <v>27389.99</v>
      </c>
    </row>
    <row r="159" spans="1:6" x14ac:dyDescent="0.25">
      <c r="A159" s="1"/>
      <c r="B159" s="2"/>
      <c r="C159" s="2"/>
      <c r="D159" s="2" t="s">
        <v>251</v>
      </c>
      <c r="E159" s="3" t="s">
        <v>252</v>
      </c>
      <c r="F159" s="35">
        <v>0</v>
      </c>
    </row>
    <row r="160" spans="1:6" x14ac:dyDescent="0.25">
      <c r="A160" s="1"/>
      <c r="B160" s="2"/>
      <c r="C160" s="2"/>
      <c r="D160" s="2" t="s">
        <v>251</v>
      </c>
      <c r="E160" s="3" t="s">
        <v>252</v>
      </c>
      <c r="F160" s="35">
        <v>0</v>
      </c>
    </row>
    <row r="161" spans="1:9" x14ac:dyDescent="0.25">
      <c r="A161" s="1"/>
      <c r="B161" s="2"/>
      <c r="C161" s="2"/>
      <c r="D161" s="2" t="s">
        <v>253</v>
      </c>
      <c r="E161" s="3" t="s">
        <v>254</v>
      </c>
      <c r="F161" s="35">
        <v>27389.99</v>
      </c>
    </row>
    <row r="162" spans="1:9" x14ac:dyDescent="0.25">
      <c r="A162" s="1"/>
      <c r="B162" s="2"/>
      <c r="C162" s="40" t="s">
        <v>255</v>
      </c>
      <c r="D162" s="40"/>
      <c r="E162" s="40"/>
      <c r="F162" s="35">
        <f>+F163</f>
        <v>0</v>
      </c>
    </row>
    <row r="163" spans="1:9" x14ac:dyDescent="0.25">
      <c r="A163" s="1"/>
      <c r="B163" s="2"/>
      <c r="C163" s="2"/>
      <c r="D163" s="2" t="s">
        <v>256</v>
      </c>
      <c r="E163" s="3" t="s">
        <v>257</v>
      </c>
      <c r="F163" s="35">
        <v>0</v>
      </c>
    </row>
    <row r="164" spans="1:9" x14ac:dyDescent="0.25">
      <c r="A164" s="1"/>
      <c r="B164" s="2"/>
      <c r="C164" s="40" t="s">
        <v>258</v>
      </c>
      <c r="D164" s="40"/>
      <c r="E164" s="40"/>
      <c r="F164" s="35">
        <f>+F165</f>
        <v>0</v>
      </c>
    </row>
    <row r="165" spans="1:9" x14ac:dyDescent="0.25">
      <c r="A165" s="1"/>
      <c r="B165" s="2"/>
      <c r="C165" s="2"/>
      <c r="D165" s="2" t="s">
        <v>259</v>
      </c>
      <c r="E165" s="2" t="s">
        <v>260</v>
      </c>
      <c r="F165" s="35">
        <v>0</v>
      </c>
    </row>
    <row r="166" spans="1:9" x14ac:dyDescent="0.25">
      <c r="A166" s="1"/>
      <c r="B166" s="2"/>
      <c r="C166" s="40" t="s">
        <v>261</v>
      </c>
      <c r="D166" s="40"/>
      <c r="E166" s="40"/>
      <c r="F166" s="35">
        <f>+F167+F168</f>
        <v>74893.48</v>
      </c>
    </row>
    <row r="167" spans="1:9" ht="26.25" x14ac:dyDescent="0.25">
      <c r="A167" s="1"/>
      <c r="B167" s="2"/>
      <c r="C167" s="2"/>
      <c r="D167" s="2" t="s">
        <v>262</v>
      </c>
      <c r="E167" s="3" t="s">
        <v>263</v>
      </c>
      <c r="F167" s="35">
        <v>0</v>
      </c>
    </row>
    <row r="168" spans="1:9" x14ac:dyDescent="0.25">
      <c r="A168" s="1"/>
      <c r="B168" s="2"/>
      <c r="C168" s="2"/>
      <c r="D168" s="2" t="s">
        <v>264</v>
      </c>
      <c r="E168" s="3" t="s">
        <v>265</v>
      </c>
      <c r="F168" s="35">
        <v>74893.48</v>
      </c>
    </row>
    <row r="169" spans="1:9" x14ac:dyDescent="0.25">
      <c r="A169" s="1"/>
      <c r="B169" s="2"/>
      <c r="C169" s="59" t="s">
        <v>266</v>
      </c>
      <c r="D169" s="59"/>
      <c r="E169" s="59"/>
      <c r="F169" s="35">
        <f>+F171+F170</f>
        <v>0</v>
      </c>
    </row>
    <row r="170" spans="1:9" x14ac:dyDescent="0.25">
      <c r="A170" s="1"/>
      <c r="B170" s="2"/>
      <c r="C170" s="2"/>
      <c r="D170" s="2" t="s">
        <v>267</v>
      </c>
      <c r="E170" s="3" t="s">
        <v>268</v>
      </c>
      <c r="F170" s="35">
        <v>0</v>
      </c>
    </row>
    <row r="171" spans="1:9" x14ac:dyDescent="0.25">
      <c r="A171" s="6"/>
      <c r="B171" s="7"/>
      <c r="C171" s="7"/>
      <c r="D171" s="7" t="s">
        <v>267</v>
      </c>
      <c r="E171" s="8" t="s">
        <v>268</v>
      </c>
      <c r="F171" s="36">
        <v>0</v>
      </c>
    </row>
    <row r="172" spans="1:9" x14ac:dyDescent="0.25">
      <c r="A172" s="11"/>
      <c r="B172" s="12"/>
      <c r="C172" s="60" t="s">
        <v>269</v>
      </c>
      <c r="D172" s="60"/>
      <c r="E172" s="60"/>
      <c r="F172" s="38">
        <f>+F173</f>
        <v>0</v>
      </c>
      <c r="I172" t="s">
        <v>270</v>
      </c>
    </row>
    <row r="173" spans="1:9" x14ac:dyDescent="0.25">
      <c r="A173" s="1"/>
      <c r="B173" s="2"/>
      <c r="C173" s="2"/>
      <c r="D173" s="2" t="s">
        <v>271</v>
      </c>
      <c r="E173" s="3" t="s">
        <v>272</v>
      </c>
      <c r="F173" s="35">
        <v>0</v>
      </c>
    </row>
    <row r="174" spans="1:9" x14ac:dyDescent="0.25">
      <c r="A174" s="1"/>
      <c r="B174" s="2"/>
      <c r="C174" s="59" t="s">
        <v>273</v>
      </c>
      <c r="D174" s="59"/>
      <c r="E174" s="59"/>
      <c r="F174" s="35">
        <f>+F175</f>
        <v>0</v>
      </c>
    </row>
    <row r="175" spans="1:9" x14ac:dyDescent="0.25">
      <c r="A175" s="6"/>
      <c r="B175" s="7"/>
      <c r="C175" s="7"/>
      <c r="D175" s="7" t="s">
        <v>274</v>
      </c>
      <c r="E175" s="8" t="s">
        <v>275</v>
      </c>
      <c r="F175" s="36">
        <v>0</v>
      </c>
    </row>
    <row r="176" spans="1:9" ht="15.75" x14ac:dyDescent="0.25">
      <c r="A176" s="15" t="s">
        <v>276</v>
      </c>
      <c r="B176" s="16"/>
      <c r="C176" s="16"/>
      <c r="D176" s="16"/>
      <c r="E176" s="17"/>
      <c r="F176" s="18">
        <f>+F12</f>
        <v>27230839.729999997</v>
      </c>
    </row>
    <row r="180" spans="1:15" x14ac:dyDescent="0.25">
      <c r="A180" s="14" t="s">
        <v>277</v>
      </c>
      <c r="F180" s="19"/>
    </row>
    <row r="181" spans="1:15" ht="15.75" x14ac:dyDescent="0.25">
      <c r="A181" s="20" t="s">
        <v>278</v>
      </c>
      <c r="B181" s="20"/>
      <c r="F181" s="21" t="s">
        <v>279</v>
      </c>
    </row>
    <row r="182" spans="1:15" ht="15.75" x14ac:dyDescent="0.25">
      <c r="A182" s="22" t="s">
        <v>280</v>
      </c>
      <c r="B182" s="22"/>
      <c r="F182" s="23" t="s">
        <v>281</v>
      </c>
    </row>
    <row r="183" spans="1:15" ht="47.25" customHeight="1" x14ac:dyDescent="0.25">
      <c r="A183" s="22" t="s">
        <v>282</v>
      </c>
      <c r="B183" s="22"/>
      <c r="C183" s="28"/>
      <c r="D183" s="28"/>
      <c r="F183" s="27" t="s">
        <v>283</v>
      </c>
    </row>
    <row r="185" spans="1:15" x14ac:dyDescent="0.25">
      <c r="E185" s="14" t="s">
        <v>284</v>
      </c>
    </row>
    <row r="186" spans="1:15" ht="15.75" x14ac:dyDescent="0.25">
      <c r="A186" s="61" t="s">
        <v>285</v>
      </c>
      <c r="B186" s="61"/>
      <c r="C186" s="61"/>
      <c r="D186" s="61"/>
      <c r="E186" s="61"/>
      <c r="F186" s="61"/>
      <c r="G186" s="24"/>
      <c r="H186" s="24"/>
      <c r="I186" s="24"/>
      <c r="J186" s="24"/>
      <c r="K186" s="24"/>
      <c r="L186" s="24"/>
      <c r="M186" s="24"/>
      <c r="N186" s="24"/>
      <c r="O186" s="24"/>
    </row>
    <row r="187" spans="1:15" ht="15.75" x14ac:dyDescent="0.25">
      <c r="A187" s="57" t="s">
        <v>286</v>
      </c>
      <c r="B187" s="57"/>
      <c r="C187" s="57"/>
      <c r="D187" s="57"/>
      <c r="E187" s="57"/>
      <c r="F187" s="57"/>
      <c r="G187" s="25"/>
      <c r="H187" s="25"/>
      <c r="I187" s="25"/>
      <c r="J187" s="25"/>
      <c r="K187" s="25"/>
      <c r="L187" s="25"/>
      <c r="M187" s="25"/>
      <c r="N187" s="25"/>
      <c r="O187" s="25"/>
    </row>
    <row r="188" spans="1:15" ht="15.75" x14ac:dyDescent="0.25">
      <c r="A188" s="58" t="s">
        <v>287</v>
      </c>
      <c r="B188" s="58"/>
      <c r="C188" s="58"/>
      <c r="D188" s="58"/>
      <c r="E188" s="58"/>
      <c r="F188" s="58"/>
      <c r="G188" s="25"/>
      <c r="H188" s="25"/>
      <c r="I188" s="25"/>
      <c r="J188" s="25"/>
      <c r="K188" s="25"/>
      <c r="L188" s="25"/>
      <c r="M188" s="25"/>
      <c r="N188" s="25"/>
      <c r="O188" s="25"/>
    </row>
  </sheetData>
  <protectedRanges>
    <protectedRange sqref="D98:E98" name="Rango1_1_1_1_2_1"/>
    <protectedRange sqref="A186 D186" name="Rango1_1_1_1_2_1_2"/>
  </protectedRanges>
  <mergeCells count="42">
    <mergeCell ref="A187:F187"/>
    <mergeCell ref="A188:F188"/>
    <mergeCell ref="C169:E169"/>
    <mergeCell ref="C172:E172"/>
    <mergeCell ref="C174:E174"/>
    <mergeCell ref="A186:F186"/>
    <mergeCell ref="C166:E166"/>
    <mergeCell ref="C100:E100"/>
    <mergeCell ref="C104:E104"/>
    <mergeCell ref="C108:E108"/>
    <mergeCell ref="C110:E110"/>
    <mergeCell ref="C113:E113"/>
    <mergeCell ref="C126:E126"/>
    <mergeCell ref="C135:E135"/>
    <mergeCell ref="A150:E150"/>
    <mergeCell ref="C158:E158"/>
    <mergeCell ref="C162:E162"/>
    <mergeCell ref="C164:E164"/>
    <mergeCell ref="C97:E97"/>
    <mergeCell ref="A40:E40"/>
    <mergeCell ref="C41:E41"/>
    <mergeCell ref="C47:E47"/>
    <mergeCell ref="C51:E51"/>
    <mergeCell ref="C53:E53"/>
    <mergeCell ref="C57:E57"/>
    <mergeCell ref="C61:E61"/>
    <mergeCell ref="C66:E66"/>
    <mergeCell ref="C75:E75"/>
    <mergeCell ref="C93:E93"/>
    <mergeCell ref="A96:E96"/>
    <mergeCell ref="C33:E33"/>
    <mergeCell ref="A4:F4"/>
    <mergeCell ref="A5:F5"/>
    <mergeCell ref="A6:F6"/>
    <mergeCell ref="A7:F7"/>
    <mergeCell ref="A8:F8"/>
    <mergeCell ref="A10:E11"/>
    <mergeCell ref="A12:E12"/>
    <mergeCell ref="A13:E13"/>
    <mergeCell ref="A14:E14"/>
    <mergeCell ref="C24:E24"/>
    <mergeCell ref="C31:E31"/>
  </mergeCells>
  <pageMargins left="0.78740157480314965" right="0" top="0.74803149606299213" bottom="0.74803149606299213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Rel Ingresos y Egresos</vt:lpstr>
      <vt:lpstr>'Rel Ingresos y Egresos'!Área_de_impresión</vt:lpstr>
      <vt:lpstr>'Rel Ingresos y Egresos'!Títulos_a_imprimir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Ysabel Brujan Nuñez</dc:creator>
  <cp:lastModifiedBy>Jennifer Jimenez Galarza</cp:lastModifiedBy>
  <cp:lastPrinted>2022-04-04T19:45:24Z</cp:lastPrinted>
  <dcterms:created xsi:type="dcterms:W3CDTF">2022-03-24T19:36:17Z</dcterms:created>
  <dcterms:modified xsi:type="dcterms:W3CDTF">2022-05-05T16:09:37Z</dcterms:modified>
</cp:coreProperties>
</file>