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12 OPTI DICIEMBRE 2022\"/>
    </mc:Choice>
  </mc:AlternateContent>
  <xr:revisionPtr revIDLastSave="0" documentId="13_ncr:1_{37E49CD8-4790-47E4-8E5D-C65D2225D072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'!$A$13:$R$136</definedName>
    <definedName name="_xlnm.Print_Area" localSheetId="0">'DEUDA PAGADA '!$A$14:$N$147</definedName>
    <definedName name="_xlnm.Print_Titles" localSheetId="0">'DEUDA PAGADA '!$2:$13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5" i="1" l="1"/>
  <c r="M134" i="1"/>
  <c r="M133" i="1"/>
  <c r="M132" i="1"/>
  <c r="M127" i="1"/>
  <c r="M74" i="1"/>
  <c r="J136" i="1"/>
  <c r="M104" i="1" l="1"/>
  <c r="M53" i="1" l="1"/>
  <c r="M51" i="1"/>
  <c r="M50" i="1"/>
  <c r="M49" i="1"/>
  <c r="M48" i="1"/>
  <c r="M47" i="1"/>
  <c r="N93" i="1" l="1"/>
  <c r="M130" i="1" l="1"/>
  <c r="M129" i="1"/>
  <c r="M54" i="1" l="1"/>
  <c r="N96" i="1" l="1"/>
  <c r="M44" i="1"/>
  <c r="M52" i="1"/>
  <c r="M46" i="1"/>
  <c r="M67" i="1"/>
  <c r="M41" i="1"/>
  <c r="N128" i="1" l="1"/>
  <c r="M126" i="1" l="1"/>
  <c r="M125" i="1"/>
  <c r="M124" i="1"/>
  <c r="M123" i="1"/>
  <c r="M122" i="1"/>
  <c r="M121" i="1"/>
  <c r="N120" i="1"/>
  <c r="N136" i="1" s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2" i="1"/>
  <c r="M101" i="1"/>
  <c r="M100" i="1"/>
  <c r="M99" i="1"/>
  <c r="M98" i="1"/>
  <c r="M97" i="1"/>
  <c r="M95" i="1"/>
  <c r="M94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3" i="1"/>
  <c r="M72" i="1"/>
  <c r="M71" i="1"/>
  <c r="M70" i="1"/>
  <c r="M69" i="1"/>
  <c r="M68" i="1"/>
  <c r="M66" i="1"/>
  <c r="M64" i="1"/>
  <c r="M63" i="1"/>
  <c r="M62" i="1"/>
  <c r="M61" i="1"/>
  <c r="M60" i="1"/>
  <c r="M59" i="1"/>
  <c r="M58" i="1"/>
  <c r="M57" i="1"/>
  <c r="M56" i="1"/>
  <c r="M55" i="1"/>
  <c r="M33" i="1" l="1"/>
  <c r="M28" i="1"/>
  <c r="M29" i="1"/>
  <c r="M30" i="1"/>
  <c r="M27" i="1"/>
  <c r="M26" i="1"/>
  <c r="M25" i="1"/>
  <c r="M24" i="1"/>
  <c r="M23" i="1"/>
  <c r="I40" i="1" l="1"/>
  <c r="M40" i="1" s="1"/>
  <c r="L136" i="1" l="1"/>
  <c r="I22" i="1"/>
  <c r="I136" i="1" s="1"/>
  <c r="M22" i="1" l="1"/>
  <c r="M16" i="1" l="1"/>
  <c r="M15" i="1"/>
  <c r="M14" i="1"/>
  <c r="M136" i="1" s="1"/>
  <c r="P14" i="1" l="1"/>
</calcChain>
</file>

<file path=xl/sharedStrings.xml><?xml version="1.0" encoding="utf-8"?>
<sst xmlns="http://schemas.openxmlformats.org/spreadsheetml/2006/main" count="583" uniqueCount="534">
  <si>
    <t>FT- 0085</t>
  </si>
  <si>
    <t>93/14</t>
  </si>
  <si>
    <t>B1500000350</t>
  </si>
  <si>
    <t>00025/2021</t>
  </si>
  <si>
    <t xml:space="preserve">Adquisición de café, azúcar y té para uso en la institución. 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</si>
  <si>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</si>
  <si>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</si>
  <si>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</si>
  <si>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</si>
  <si>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</si>
  <si>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</si>
  <si>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</si>
  <si>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</si>
  <si>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</si>
  <si>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>TOTAL RD$</t>
  </si>
  <si>
    <t>00120/2022</t>
  </si>
  <si>
    <t>Para registrar adquisición de botellones de agua de 5 galones y fardo de botellitas para uso en la institución.</t>
  </si>
  <si>
    <t>00084/2022</t>
  </si>
  <si>
    <t>Contratación de servicio de agencia publicitaria para campaña de comunicación institucional en medios digitales.</t>
  </si>
  <si>
    <t>MINISTERIO DE HACIENDA</t>
  </si>
  <si>
    <t>DIRECCIÓN GENERAL DE CONTABILIDAD GUBERNAMENTAL</t>
  </si>
  <si>
    <t>Registros y pagos proveedores</t>
  </si>
  <si>
    <t>B1500000020</t>
  </si>
  <si>
    <t>00005/2021</t>
  </si>
  <si>
    <t>18/5/2022 15/06/2022 01/10/2022</t>
  </si>
  <si>
    <t>B1500000013 B1500000014 B1500000016</t>
  </si>
  <si>
    <t>00205/2022</t>
  </si>
  <si>
    <t>Para registrar servicio de mantenimiento y/o reparación a vehículos de la institución por seis (6) meses.</t>
  </si>
  <si>
    <t>B1500000173</t>
  </si>
  <si>
    <t>00193/2022</t>
  </si>
  <si>
    <t>Adq. servicio entrega correspondencia.</t>
  </si>
  <si>
    <t>Para registrar servicios de notarización de documentos legales.</t>
  </si>
  <si>
    <t>Para registrar servicio de fumigación y exterminación de plagas por 6 meses para las oficinas y areas comunes de la institución; dirigido a MIPYMES.</t>
  </si>
  <si>
    <t>RSV Mensajería</t>
  </si>
  <si>
    <t>Multiservicis Generales</t>
  </si>
  <si>
    <t>ITCORP Gongloss, SRL.</t>
  </si>
  <si>
    <t>Grupo Astro, SRL</t>
  </si>
  <si>
    <t>Catering 2000, SRL.</t>
  </si>
  <si>
    <t>Industriales Techa,SRL</t>
  </si>
  <si>
    <t>Agua Crystal, S.A.</t>
  </si>
  <si>
    <t>Pasteleria y Panaderia Los Trigales, SRL</t>
  </si>
  <si>
    <t>Xiomari Veloz D'Lujo Fiesta, SRL.</t>
  </si>
  <si>
    <t>Manuel del Socorro Perez Garcia</t>
  </si>
  <si>
    <t>All Office Solutions TS, SRL.</t>
  </si>
  <si>
    <t>Centro Automotriz REMESA</t>
  </si>
  <si>
    <t>FR Multiservicios, SRL.</t>
  </si>
  <si>
    <t>No.</t>
  </si>
  <si>
    <t>Fecha Registro</t>
  </si>
  <si>
    <t>Proveedor</t>
  </si>
  <si>
    <t>No. Comprobante Gubernamental</t>
  </si>
  <si>
    <t>Fecha O/C</t>
  </si>
  <si>
    <t>Orden de Compra y/o Contrato</t>
  </si>
  <si>
    <t>Descripción</t>
  </si>
  <si>
    <t>Monto Órdenes de Compras o Contratos</t>
  </si>
  <si>
    <t>Monto Facturado y Pagado</t>
  </si>
  <si>
    <t>Fecha Transferencia y/o Cheque</t>
  </si>
  <si>
    <t>No. Transferencia y/o Cheque</t>
  </si>
  <si>
    <t>Monto Facturado Pendiente Pagar</t>
  </si>
  <si>
    <t>Pendiente Facturar Procesos Abiertos</t>
  </si>
  <si>
    <t>Fecha/Fact.</t>
  </si>
  <si>
    <t>NAS, EIRL.</t>
  </si>
  <si>
    <t>B1500000251</t>
  </si>
  <si>
    <t>B1500039240  B1500039236</t>
  </si>
  <si>
    <t>B1500001518</t>
  </si>
  <si>
    <t>B1500000150</t>
  </si>
  <si>
    <t>B1500000233</t>
  </si>
  <si>
    <t>B1500000479</t>
  </si>
  <si>
    <t>B1500000253</t>
  </si>
  <si>
    <t>B1500000513</t>
  </si>
  <si>
    <t>B1500005987</t>
  </si>
  <si>
    <t>B1500000412</t>
  </si>
  <si>
    <t>B1500002520</t>
  </si>
  <si>
    <t>B1500002519</t>
  </si>
  <si>
    <t>B1500017009</t>
  </si>
  <si>
    <t>B1500007620</t>
  </si>
  <si>
    <t>B1500000254</t>
  </si>
  <si>
    <t>26/10/2022  02/11/2022</t>
  </si>
  <si>
    <t>0010/2022</t>
  </si>
  <si>
    <t>00295/2022</t>
  </si>
  <si>
    <t>00196/2022</t>
  </si>
  <si>
    <t>00262/2022</t>
  </si>
  <si>
    <t>00294/2022</t>
  </si>
  <si>
    <t>00291/2022</t>
  </si>
  <si>
    <t>00179/2022</t>
  </si>
  <si>
    <t>00287/2022</t>
  </si>
  <si>
    <t>00302/2022</t>
  </si>
  <si>
    <t>00220/2022</t>
  </si>
  <si>
    <t>00305/2022</t>
  </si>
  <si>
    <t>00296/2022</t>
  </si>
  <si>
    <t>00279/2022</t>
  </si>
  <si>
    <t>00278/2022</t>
  </si>
  <si>
    <t>00297/2022</t>
  </si>
  <si>
    <t>Para registrar adquisición de tickets de gasolina para para abastecer los plantas vehiculos  de la institución.</t>
  </si>
  <si>
    <t>Para registrar Kit personalizado con vasos térmicos y libretas con logo de Digecog, para el concurso premio al Caf en la Institución. Dirigido a Mipymes.</t>
  </si>
  <si>
    <t>Para registrar servicio de capacitaciones windows sever 2019, system center operation manager y veeam availability suite para el Depto. Tecnología de la Institución.</t>
  </si>
  <si>
    <t>Para registrar  Servicio de Capacitación Informática  Forense y Ciberseguridad para el Encargado de Tecnología de la Información de esta Institución.</t>
  </si>
  <si>
    <t>Para registrar servicio  capacitacion de Diplomado de compras y abastecimiento para los colaboradores de la unidad de comprasy contrataciones de esta institucion.</t>
  </si>
  <si>
    <t>Para registrar servicio coctel de frutas para la semana de calidad de esta institución. Dirigido a MIPYMES.</t>
  </si>
  <si>
    <t>Para registrar adquisicion de memorias USB para el lanzamiento del Programa de Implementación  de Normativas Contables a las Instituciones del Estado, financiado con fondos de la Unión Europea a través del PROGEF.</t>
  </si>
  <si>
    <t>Para registrar impresiones del compendio y boletin estadístico de las cuentas patrimoniales 2018-2021.</t>
  </si>
  <si>
    <t xml:space="preserve">Para registrar servicio de alquiler de varios articulos para uso en la socializacion de resultados del POA en la institucion </t>
  </si>
  <si>
    <t xml:space="preserve">Para registrar adquisicion de galones de gasoil para las plantas eléctricas de la institución. </t>
  </si>
  <si>
    <t>Para registrar servicios de publicaciones en medios digitales y escritos Concurso Nacional de Investigacion en Contabilidad Pública, Financiados con fondos de la Unión Europea a través del PROGEF.</t>
  </si>
  <si>
    <t>Para registrar refrigerio para la socializacion de resultados del POA en la institucion. Dirigido a MIPYMES.</t>
  </si>
  <si>
    <t>JCGLOW Marketing RD,SRL</t>
  </si>
  <si>
    <t>00012/2022</t>
  </si>
  <si>
    <t>Para registrar servicios de lavados sencillos para vehículos de la institución por seis (6) meses.</t>
  </si>
  <si>
    <t>B1500016810 B1500016932</t>
  </si>
  <si>
    <t>B1500000016</t>
  </si>
  <si>
    <t>Empresa Distribuidora de Electricidad del Este, S.A.</t>
  </si>
  <si>
    <t>B1500000381</t>
  </si>
  <si>
    <t>Sigma Petroleum CORP, SAS.</t>
  </si>
  <si>
    <t>B1500238871</t>
  </si>
  <si>
    <t>Para registrar el servicio energia eléctrica del periodo 19/10/2022 al 18/11/2022.</t>
  </si>
  <si>
    <t>Integration &amp; Consulting Technologyint ICT, SRL</t>
  </si>
  <si>
    <t>Quality Global Business GB, SRL.</t>
  </si>
  <si>
    <t>IQTEK SolutionS, SRL</t>
  </si>
  <si>
    <t>The Clasic Gourmet H &amp; A, SRL</t>
  </si>
  <si>
    <t>Digo Interactive Media Network, SAS</t>
  </si>
  <si>
    <t>GL Promociones, SRL</t>
  </si>
  <si>
    <t>Tekknowlogic Dominicana, SRL</t>
  </si>
  <si>
    <t>00304/2022</t>
  </si>
  <si>
    <t>B1500001682</t>
  </si>
  <si>
    <t>Para registrar Servicio de refrigerio para  evento XIX aniversario de la DIGECOG.Según O/C 00311/2022, D/F 22/11/2022</t>
  </si>
  <si>
    <t>Para registrar servicio de refrigerio para los colaboradores de la Institución, por motivo a Premio Nacional a la Calidad y reconocimento a las prácticas promisoria en el Sector Público.  Según O/C No. 00318/2022 D/F 18/11/2022</t>
  </si>
  <si>
    <t>Para registrar suministro he impresiones varias para ser utilizados en el entrenamiento sobre el Sistema de Contabilidad Gubernamental en SIGEF y el Sistema de Administrción de Bienes SIAB. Según O/C No. 00339/2022 D/F 25/11/2022</t>
  </si>
  <si>
    <t>Para registrar suministro he impresiones varias para ser utilizados en el entrenamiento sobre el Sistema de Contabilidad Gubernamental en SIGEF y el Sistema de Administrción de Bienes SIAB. Según O/C No. 00338/2022 D/F 25/11/2022</t>
  </si>
  <si>
    <t>Para registrar servicio de alquiler de varios articulos para uso en la socialización de resultados del POA en la Institución. Según O/C No. 00303 D/F 08/11/2022.</t>
  </si>
  <si>
    <t>Para registrar servicio de alquiler de varios artículos para uso en la socialización de resultados del POA en La institución. Según O/C No. 00301/2022 D/F 08/11/2022</t>
  </si>
  <si>
    <t>Para registrar servicios de publicación en periódicos logro institucional. Según O/C No. 00322/2022. D/F 18/11/2022.</t>
  </si>
  <si>
    <t>Para registrar servicios de publicación en periódicos logro institucional. Según O/C No. 00320/2022. D/F 18/11/2022.</t>
  </si>
  <si>
    <t>Para registrar suministro he impresiones varias para ser utilizados en el entrenamiento sobre el Sistema de Contabilidad Gubernamental en SIGEF y el Sistema de Administrción de Bienes SIAB. Según O/C No. 00308/2022 D/F 10/11/2022</t>
  </si>
  <si>
    <t>Para registrar suministro he impresiones varias para ser utilizados en el entrenamiento sobre el Sistema de Contabilidad Gubernamental en SIGEF y el Sistema de Administrción de Bienes SIAB. Según O/C No. 00281/2022 D/F 27/10/2022</t>
  </si>
  <si>
    <t>B1500000256</t>
  </si>
  <si>
    <t>B1500001549</t>
  </si>
  <si>
    <t>B1500000416</t>
  </si>
  <si>
    <t>B1500000255</t>
  </si>
  <si>
    <t>B1500004416</t>
  </si>
  <si>
    <t>B1500004469</t>
  </si>
  <si>
    <t>B1500007651</t>
  </si>
  <si>
    <t>B1500001541</t>
  </si>
  <si>
    <t>B1500000003</t>
  </si>
  <si>
    <t>Somos Magia RD, SRL</t>
  </si>
  <si>
    <t>Editora del Caribe, S.A</t>
  </si>
  <si>
    <t>Editora El Nuevo Diario, S.A</t>
  </si>
  <si>
    <t>Editora Listin Diario, S.A</t>
  </si>
  <si>
    <t>Concepta RD EIRL</t>
  </si>
  <si>
    <t>Compañía Dominicana de Teléfonos, C Por A - CODETEL</t>
  </si>
  <si>
    <t>FR Multiservicios, SRL</t>
  </si>
  <si>
    <t>B1500000492</t>
  </si>
  <si>
    <t>B1500001963</t>
  </si>
  <si>
    <t>B1500001469</t>
  </si>
  <si>
    <t>00311/2022</t>
  </si>
  <si>
    <t>00318/2022</t>
  </si>
  <si>
    <t>00339/2022</t>
  </si>
  <si>
    <t>00338/2022</t>
  </si>
  <si>
    <t>00303/2022</t>
  </si>
  <si>
    <t>00301/2022</t>
  </si>
  <si>
    <t>00322/2022</t>
  </si>
  <si>
    <t>00320/2022</t>
  </si>
  <si>
    <t>00319/2022</t>
  </si>
  <si>
    <t>00308/2022</t>
  </si>
  <si>
    <t>00281/2022</t>
  </si>
  <si>
    <t>00340/2022</t>
  </si>
  <si>
    <t>00341/2022</t>
  </si>
  <si>
    <t>00288/2022</t>
  </si>
  <si>
    <t>B1500188538 B1500188531  B1500189386</t>
  </si>
  <si>
    <t>Para registrar servicio de mantenimiento de impresora Toshiba Studio de la Institucion. Según O/C 00341 D/F 28/11/2022</t>
  </si>
  <si>
    <t>Para registrar servicio reparación y/o mantenimiento de  impresora HP LASERJET M553 de la institucion. Dirigido a mipymes. Sgún O/C 00288 D/F 01/11/2022.</t>
  </si>
  <si>
    <t>Para registrar pago facturas (cuentas No. 718024430, 785819147 y  701112578) teléfonos e Internet correspondientes al mes de noviembre 2022 .</t>
  </si>
  <si>
    <t>Security Development Corporation, SS, SRL.</t>
  </si>
  <si>
    <t>Distosa, SRL</t>
  </si>
  <si>
    <t>Para registrar adquisicion de cámaras de seguridad para uso en la institución. Según O/C 00340 D/F 25/11/2022</t>
  </si>
  <si>
    <t>Al 31 de Diciembre 2022</t>
  </si>
  <si>
    <t>12304855 - TR</t>
  </si>
  <si>
    <t>12304854 -TR</t>
  </si>
  <si>
    <t>11926523 - TR</t>
  </si>
  <si>
    <t>11925984 - TR</t>
  </si>
  <si>
    <t>12304853 -TR</t>
  </si>
  <si>
    <t>11925985 -TR</t>
  </si>
  <si>
    <t>12528978 - TR</t>
  </si>
  <si>
    <t>12528979 - TR</t>
  </si>
  <si>
    <t>11926524 -TR</t>
  </si>
  <si>
    <t>12846513 - TR</t>
  </si>
  <si>
    <t>12846514 -TR</t>
  </si>
  <si>
    <t>12846511 - TR</t>
  </si>
  <si>
    <t>12846512 - TR</t>
  </si>
  <si>
    <t>805568225 - TR</t>
  </si>
  <si>
    <t>12808045 - TR</t>
  </si>
  <si>
    <t>B1500001378</t>
  </si>
  <si>
    <t>00313/2022</t>
  </si>
  <si>
    <t>Para registrar adquisición de neveras ejecutivas y dispensadores de agua fría y caliente para uso en la institución. Según o/c 00313/2022 d/f 15/11/2022.</t>
  </si>
  <si>
    <t>B1500005746</t>
  </si>
  <si>
    <t>00321/2022</t>
  </si>
  <si>
    <t>Para registrar servicio de publicacion en periodicos, logro institucional. Según o/c 00321/2022 d/f 18/11/2022</t>
  </si>
  <si>
    <t>B1500000257</t>
  </si>
  <si>
    <t>00343/2022</t>
  </si>
  <si>
    <t>Para registrar refrigerio para los colaboradores de la institución para cumplir con responsabilidad  social . Dirigido a mipymes. Según o/c 00343 d/f 29/11/2022</t>
  </si>
  <si>
    <t>B1500000297</t>
  </si>
  <si>
    <t>00298/2022</t>
  </si>
  <si>
    <t>Para registrar servicio de capacitación para la formación de Auditores Internos  en ISO9001 a colaboradores de esta institución. Según o/c no. 00298/2022 d/f 04/11/2022.</t>
  </si>
  <si>
    <t>Reposición caja chica recibos desde 12512 al 12543.</t>
  </si>
  <si>
    <t>B1500000805</t>
  </si>
  <si>
    <t>00335/2022</t>
  </si>
  <si>
    <t>Para registrar adquisición de mobiliarios de oficinas para uso en la institución. Según o/c no. 00335 d/f 25/11/2022</t>
  </si>
  <si>
    <t>05/12/52022</t>
  </si>
  <si>
    <t>B1500000219</t>
  </si>
  <si>
    <t>00284/2022</t>
  </si>
  <si>
    <t>Para registrar servicio de refrigerio para el Programa de Entrenamiento en Normativas Contables. Dirigido a MIPYME MUJER. Según o/c no. 00284 d/f 31/10/2022</t>
  </si>
  <si>
    <t>B1500000036</t>
  </si>
  <si>
    <t>00211/2022</t>
  </si>
  <si>
    <t>Para registrar adquisición de impresora multifuncional, Discos duros SSD y Fortinet Access Point para uso de esta Institución. Según o/c no. 00211 d/f 12/09/2022.</t>
  </si>
  <si>
    <t>B1500000691</t>
  </si>
  <si>
    <t>00344/2022</t>
  </si>
  <si>
    <t>Para registrar suministro e impresiones de ejemplares de metodología de costo, banner y Folders, para ser utilizado en el panel metodología de Costo en la Institución.</t>
  </si>
  <si>
    <t>B1500000134</t>
  </si>
  <si>
    <t>Para registrar pago uso de estacionamientos correspondiente al mes de diciembre 2022.</t>
  </si>
  <si>
    <t>B1500000108</t>
  </si>
  <si>
    <t>00317/2022</t>
  </si>
  <si>
    <t>Para registrar contratación por seis (6) meses para el servicio de mantenimiento preventivo y correctivo a los equipos de aire acondicionado de la institución. Según o/c no. 00317/2022 d/f 18/11/2022</t>
  </si>
  <si>
    <t>ORDEN DE COMPRA ABIERTA</t>
  </si>
  <si>
    <t>B1500000410</t>
  </si>
  <si>
    <t>00306/2022</t>
  </si>
  <si>
    <t>Para registrar suministro e impresión de Banner para ser utilizado en la socialización de resultados del POA en la institución.</t>
  </si>
  <si>
    <t>B1500001104</t>
  </si>
  <si>
    <t>00337/2022</t>
  </si>
  <si>
    <t>Para registrar aqdquisición de comestible para uso en la institución. Dirigido a Mipymes. Según o/c no.00337 d/f 25/11/2022.</t>
  </si>
  <si>
    <t>30/11/2022 31/12/2022</t>
  </si>
  <si>
    <t>B1500007434 B1500007597</t>
  </si>
  <si>
    <t>Para registrar diferencia asumida por la institución de empleados con planes complementarios, mediante la poliza no. 06492 Seguro de Salud Local, correspondiente a noviembre y diciembre 2022.</t>
  </si>
  <si>
    <t>B1500000298</t>
  </si>
  <si>
    <t>00362/2022</t>
  </si>
  <si>
    <t>Para registrar adquisición de Norma ISO 26000 para el Departamento de Comunicación de esta Institución. Según o/c no. 00362 d/f 01/12/2022</t>
  </si>
  <si>
    <t>B1500002942</t>
  </si>
  <si>
    <t>00310/2022</t>
  </si>
  <si>
    <t>Para registrar adquisición de utensilios de cocina para uso en la Institución. Dirigido a MIPYME. Según o/c no.00310 d/f 14/11/2022.</t>
  </si>
  <si>
    <t>B1500000313</t>
  </si>
  <si>
    <t>00280/2022</t>
  </si>
  <si>
    <t>Para registrar servicios de publicaciones en medios digitales y escritos Concurso Nacional de Investigacion en Contabilidad Pública, Financiados con fondos de la Unión Europea a través del PROGEF. Según o/c no. 00280/2022 d/f 25/10/2022.</t>
  </si>
  <si>
    <t>B1500002974</t>
  </si>
  <si>
    <t>00355/2022</t>
  </si>
  <si>
    <t>Para registrar adquisición materiales de limpieza para uso en la institución, dirigido a MIPYMES. Según o/c no. 00355/2022 d/f 30/11/2022.</t>
  </si>
  <si>
    <t>B1500000152</t>
  </si>
  <si>
    <t>00327/2022</t>
  </si>
  <si>
    <t>Para registrar servicios de capacitaciones en normas ISO, Software y Derecho para colaboradores de diversas áreas de esta institución. Según o/c no. 00327/2022 d/f 24/11/2022</t>
  </si>
  <si>
    <t>B1500000258</t>
  </si>
  <si>
    <t>00307/2022</t>
  </si>
  <si>
    <t>Para registrar almuerzo y refrigerio para el panel de validación de la Metodología de los Costos y entrenamiento sobre la elaboración de los Estados Financieros. Dirigido a MIPYMES. Según o/c no. 00307/2022 d/f 10/11/2022.</t>
  </si>
  <si>
    <t>B1500000198</t>
  </si>
  <si>
    <t>00357/2022</t>
  </si>
  <si>
    <t>Para registrar adquisición de tóner para uso en la institución, dirigido a MIPYMES. Según o/c No. 00357/2022 d/f 30/11/2022.</t>
  </si>
  <si>
    <t>B1500002986</t>
  </si>
  <si>
    <t>00374/2022</t>
  </si>
  <si>
    <t>Para registrar adquisición de papel higiénico, papel toalla de mano, para uso en la institución. Dirigido a MIPYMES. Según o/c no. 00374/2022 d/f 06/12/2022.</t>
  </si>
  <si>
    <t>B1500000200</t>
  </si>
  <si>
    <t>00367/2022</t>
  </si>
  <si>
    <t>Para registrar adquisición de tóner para uso de las nuevas impresoras HP Laserjet Enterprise M507dn y M610dn destinadas para el área de Precesamiento Contable. Dirigido a MIPYMES. Según o/c no. 00367/2022 d/f 05/12/2022.</t>
  </si>
  <si>
    <t>B1500000574</t>
  </si>
  <si>
    <t>00346/2022</t>
  </si>
  <si>
    <t>Para registrar adquisición de material gastable para uso en la institución, dirigido a MIPYMES. Según o/c no. 00346/2022 d/f 30/11/2022.</t>
  </si>
  <si>
    <t>EXIMEDIA, SRL</t>
  </si>
  <si>
    <t>B1500000129</t>
  </si>
  <si>
    <t>00326/2022</t>
  </si>
  <si>
    <t>Para registrar servicios de capacitaciones en normas ISO, Software y Derecho para colaboradores de diversas áreas de esta institución. Según o/c no. 00326/2022 d/f 24/11/2022</t>
  </si>
  <si>
    <t>B1500000039</t>
  </si>
  <si>
    <t>00380/2022</t>
  </si>
  <si>
    <t>Para registrar adquisición de televisor para el salon del 5to nivel, bebedero y cámara para el departamento de comunicación de esta institución. Según o/c no. 00380/2022 d/f 07/12/2022</t>
  </si>
  <si>
    <t>01/11/2022 01/12/2022</t>
  </si>
  <si>
    <t>B1500025216 B1500025566</t>
  </si>
  <si>
    <t>Para registrar diferencia asumida por la institución correspondiente a empleados con planes complementarios, mediante la poliza no. 30-95-201981 Seguro de Salud Local, correspondiente al período 01/11/ 2022 y 01/12/2022.</t>
  </si>
  <si>
    <t>ELECTROM, SAS</t>
  </si>
  <si>
    <t>07/12/202</t>
  </si>
  <si>
    <t>B1500000944</t>
  </si>
  <si>
    <t>00290/2022</t>
  </si>
  <si>
    <t>Para registrar servicio de reparación y mantenimiento general, para la planta eléctrica ONAN. Según o/c no. 00290 d/f 02/11/2022.</t>
  </si>
  <si>
    <t>B1500000162</t>
  </si>
  <si>
    <t>00325/2022</t>
  </si>
  <si>
    <t>Para registrar servicio de capacitaciones en normas ISO, software y Derecho para colaboradores de diversas áreas de esta institución. Según o/c no. 00325/2022 d/f 24/11/2022</t>
  </si>
  <si>
    <t>B1500000945</t>
  </si>
  <si>
    <t>00314/2022</t>
  </si>
  <si>
    <t>Para registrar reparación de radiador de la planta eléctrica ONAN de la institución. Según o/c no. 00314/2022 d/f 16/11/2022</t>
  </si>
  <si>
    <t>B1500000010</t>
  </si>
  <si>
    <t>00328/2022</t>
  </si>
  <si>
    <t>Para registrar servicios de capacitaciones en normas ISO, Software y Derecho para colaboradores de diversas áreas de esta institución. Seún o/c no. 00328/2022 d/f 24/11/2022</t>
  </si>
  <si>
    <t>B1500000080</t>
  </si>
  <si>
    <t>00382/2022</t>
  </si>
  <si>
    <t>Para registrar renovación de licencias informáticas para uso de esta institución. Según o/c no. 00382/2022 d/f 08/12/2022</t>
  </si>
  <si>
    <t>CTAV, SRL</t>
  </si>
  <si>
    <t>B1500000365</t>
  </si>
  <si>
    <t>00333/2022</t>
  </si>
  <si>
    <t>Para registrar servicios de alquiler pantalla Led Box o Video Wall para ser utilizada en la Socialización con las instituciones del gobierno en la UASD. Según o/c no.00333/2022 d/f 25/11/2022.</t>
  </si>
  <si>
    <t>B1500006069</t>
  </si>
  <si>
    <t>00342/2022</t>
  </si>
  <si>
    <t>Para registrar suministro e impresiones de separadores, para ser utilizado en el acto de lanzamiento del nuevo plan de cuentas Contables(PCC)  en la institución. Según o/c no. 00342 d/f 28/11/2022.</t>
  </si>
  <si>
    <t>B1500001118</t>
  </si>
  <si>
    <t>00352/2022</t>
  </si>
  <si>
    <t>Para registrar adquisicion de materiales de limpieza para uso en la institución. Según o/c no. 00352/2022</t>
  </si>
  <si>
    <t>B1500001135</t>
  </si>
  <si>
    <t>00195/2022</t>
  </si>
  <si>
    <t>Para registrar capacitaciones windows server 2019, system center operation manager y veeam availability suite para el departamento de tecnología de la institución. Según o/c no. 00195 d/f 24/08/2022.</t>
  </si>
  <si>
    <t>FLOW, SRL</t>
  </si>
  <si>
    <t>B1500000782</t>
  </si>
  <si>
    <t>00334/2022</t>
  </si>
  <si>
    <t>Para registrar adquisición de mobiliarios de oficinas para uso en la institucion. Según o/c no. 00334 d/f 25/11/2022.</t>
  </si>
  <si>
    <t>00368/2022</t>
  </si>
  <si>
    <t>Para registrar adquisición de café y azúcar para uso en la institución. Dirigido a MIPYME. Según o/c no. 00368 d/f 05/12/2022</t>
  </si>
  <si>
    <t>B1500000001</t>
  </si>
  <si>
    <t>00228/2022</t>
  </si>
  <si>
    <t>Para registrar servicios de asistencias técnicas para Revisión y Fortalecimiento de los Instrumentos Normativos para los Activos Corrientes, alineados a las Normas Internacionales de Contabilidad para el Sector Público NICSPS, y Fortalecimiento Guías y Manuales Contables, alineados a las Normas Internacionales de Contabilidad para el Sector Público NICSPS, financiados con fondos de la Unión Europea a través del PROGEF. Según o/c no. 00228/2022 d/f 22/09/2022.</t>
  </si>
  <si>
    <t>CECOMSA, SRL.</t>
  </si>
  <si>
    <t>B1500015382</t>
  </si>
  <si>
    <t>CONT.0011</t>
  </si>
  <si>
    <t>Para registrar adquisición de (4) computadoras Dell Optiplex 7000, (31) monitores Dell 24-P2422H, (5) monitores Dell 32 Curved Gaming S3222DMG, (29) computadoras Dell OPTIPEX 5000, y(1) MAC STUDIO , para la institución, financiado con Fondos de la Unión Europea a través del PROGEF. Según contrato no.0011 d/f 14/10/2022</t>
  </si>
  <si>
    <t>B1500000194</t>
  </si>
  <si>
    <t>B1500000955</t>
  </si>
  <si>
    <t>00315/2022</t>
  </si>
  <si>
    <t>Para registrar servicio de mantenimiento por (6) meses al ascensor del edificio de la institucion. Según o/c no. 00315/2022 d/f 16/11/2022</t>
  </si>
  <si>
    <t>SITCORP, SRL</t>
  </si>
  <si>
    <t>B1500000236</t>
  </si>
  <si>
    <t>00051/2022</t>
  </si>
  <si>
    <t>Para registrar servicio migracion de la infraestructura a Windows Server, Skipe for Business y Exchange. Según o/c no. 00051 d/f 21/03/2022</t>
  </si>
  <si>
    <t>B1500000957</t>
  </si>
  <si>
    <t>00330/20022</t>
  </si>
  <si>
    <t>Para registrar suministro e instalación de tanque para almacenamiento de combustibles para uso en la institución. Según o/c no. 00330/2022 d/f 24/11/2022</t>
  </si>
  <si>
    <t>ALUMTECH SRL.</t>
  </si>
  <si>
    <t>B1500000136</t>
  </si>
  <si>
    <t>00351/2022</t>
  </si>
  <si>
    <t>Para registrar suministro e instalación de cristal para el departamento jurídico de esta institución. Según o/c no. 00351/2022 d/f 30/11/2022</t>
  </si>
  <si>
    <t>B1500000138</t>
  </si>
  <si>
    <t>00356/2022</t>
  </si>
  <si>
    <t>Para registrar adquisicion de tóner para uso en la institución , dirigido a MIPYMES. Según o/c no. 00356/2022 d/f 30/11/2022</t>
  </si>
  <si>
    <t>B1500000813</t>
  </si>
  <si>
    <t>00377/2022</t>
  </si>
  <si>
    <t>Para registrar servicio de alquiler de varios articulos para uso en la institución de las metas y competencias para el modelo de socialización y fortalecimiento del trabajo social de la institución. Según o/c no. 00377/2022 d/f 06/12/2022.</t>
  </si>
  <si>
    <t>B1500000419</t>
  </si>
  <si>
    <t>00285/2022</t>
  </si>
  <si>
    <t>Para registrar suministro e impresiones de artículos varios para la oficina de acceso a la información (OAI). Dirigido a MIPYMES. Según c/c no. 00285/2022 d/f 01/11/2022</t>
  </si>
  <si>
    <t>B1500000005</t>
  </si>
  <si>
    <t>CONT. 0007/2022</t>
  </si>
  <si>
    <t>Para registrar avance de remodelacion de diveras áreas de la institución. Según cont. No.0007/2022 d/f 16/09/2022</t>
  </si>
  <si>
    <t>SUPLIGENSA, SRL</t>
  </si>
  <si>
    <t>B1500000614</t>
  </si>
  <si>
    <t>00353/2022</t>
  </si>
  <si>
    <t>Para registrar adquisicion material de limpieza para uso en la institucion dirigido a mipymes. Según o/c no. 00353 d/f 30/11/2022</t>
  </si>
  <si>
    <t>B1500006088</t>
  </si>
  <si>
    <t>00361/2022</t>
  </si>
  <si>
    <t>Para registrarsuministro e impresiones de agendas 2023 con logo y personalizada para los colaboradores de la institución. Según o/c no. 00361 d/f 01/12/2022</t>
  </si>
  <si>
    <t>B1500000130</t>
  </si>
  <si>
    <t>00323/2022</t>
  </si>
  <si>
    <t>Para registrar servicios de capacitacion sobre projet management profesional (pmp), para colaboradores de esta institución. Según o/c no. 00323 d/f 21/11/2022</t>
  </si>
  <si>
    <t>B1500000207</t>
  </si>
  <si>
    <t>00348/2022</t>
  </si>
  <si>
    <t>Para registrar adquisicion de material gastable para uso en las institución. Dirigido a mipymes. Según o/c no. 00348 d/f 30/11/2022</t>
  </si>
  <si>
    <t>Para registrar servicios de capacitaciones sobre Windows Server 2019, System Center Operation Manager y Veeam Availability para el departamneto de técnología de la institucion. Según o/c no. 00195/2022 d/f 24/08/2022</t>
  </si>
  <si>
    <t>B1500000259</t>
  </si>
  <si>
    <t>00392/2022</t>
  </si>
  <si>
    <t>Para registrar refrigerio para la presentación de las metas y competencias para el modelo de socialización y fortalecimiento del trabajo social de la institución. Según o/c 00392 d/f 12/12/2022.</t>
  </si>
  <si>
    <t>B1500001371</t>
  </si>
  <si>
    <t>00345/2022</t>
  </si>
  <si>
    <t>Para registrar aquisición de materiales gastable para uso en la institución dirigido a MIPYMES.</t>
  </si>
  <si>
    <t>B1500000260</t>
  </si>
  <si>
    <t>00378/2022</t>
  </si>
  <si>
    <t>Para registrar servicio de alquiler de varios artículos para uso en la presentacion de las metas y competencias para el modelo de socializacion y fortalecimiento del trabajo social de la institución. Según o/c no. 00378 d/f 06/12/2022</t>
  </si>
  <si>
    <t>B1500000081</t>
  </si>
  <si>
    <t>00383/2022</t>
  </si>
  <si>
    <t>Para registrar renovación de licencias informáticas para uso de esta institución. Según o/c no. 00383/2022 d/f 08/12/2022</t>
  </si>
  <si>
    <t>B1500000017</t>
  </si>
  <si>
    <t>00376/2022</t>
  </si>
  <si>
    <t>Para registrar servicio de alquiler de varios artículos para uso en la presentacion de las metas y competencias para el modelo de socializacion y fortalecimiento del trabajo social de la institución. Según o/c no. 00376 d/f 06/12/2022</t>
  </si>
  <si>
    <t>B1500000741</t>
  </si>
  <si>
    <t>00395/2022</t>
  </si>
  <si>
    <t>Para registrar adquisición de neumáticos para autobús de 30 pasajero , propiedad de esta institución. Según o/c no. 00395 d/f 15/12/2022</t>
  </si>
  <si>
    <t>B1500000915</t>
  </si>
  <si>
    <t>00379/2022</t>
  </si>
  <si>
    <t>Para registrar adquisición de neumáticos  para varios vehículos de esta institución. Según o/c no. 00379 d/f 07/12/2022</t>
  </si>
  <si>
    <t>CENTROXPERT STE, SRL</t>
  </si>
  <si>
    <t>B1500001529</t>
  </si>
  <si>
    <t>00388/2022</t>
  </si>
  <si>
    <t>Para registrar adquisición de equipos y accesorios informáticos para uso en esta institución. Según o/c no. 00388 d/f 12/12/2022</t>
  </si>
  <si>
    <t>B1500000140</t>
  </si>
  <si>
    <t>00394/2022</t>
  </si>
  <si>
    <t>B1500000139</t>
  </si>
  <si>
    <t>00385/2022</t>
  </si>
  <si>
    <t>Para registrar adquisicion e instalacion de cortinas tipo zebra en diversas areas de la institución. Según o/c 00385 d/f 08/12/2022</t>
  </si>
  <si>
    <t>B1500000142</t>
  </si>
  <si>
    <t>00/375/2022</t>
  </si>
  <si>
    <t>Para registrar adquisicion sillas y counter para ser utilizados en la institución. Según o/c 00375 d/f 06/12/2022.</t>
  </si>
  <si>
    <t>04/11/2022 09/11/2022 23/11/2022 29/11/2022 07/12/2022 08/12/2022 14/12/2022</t>
  </si>
  <si>
    <t>B1500038749 B1500038800 B1500039026 B1500039112 B1500039215 B1500039231 B1500039303</t>
  </si>
  <si>
    <t>00273/2022</t>
  </si>
  <si>
    <t>Para registrar adquisición de botellones de agua de 5 galones y fardo de botellitas para uso en la institución. Según o/c  No. 00273 d/f 19/10/2022.</t>
  </si>
  <si>
    <t>OFFITEK, SRL.</t>
  </si>
  <si>
    <t>B1500004733</t>
  </si>
  <si>
    <t>00365/2022</t>
  </si>
  <si>
    <t>Para registrar adquisición de impresoras multifuncional, para uso de la institución, financiado con fondos de la Unión Europea a traves del PROGEF. Según o/c no. 00365 d/f 02/12/2022</t>
  </si>
  <si>
    <t>B1500006103</t>
  </si>
  <si>
    <t>00386/2022</t>
  </si>
  <si>
    <t>Para registrar suministro e impresión de ejemplares de la memoria anual 2022 de la institución. Según o/c no. 00386 d/f 09/12/2022</t>
  </si>
  <si>
    <t>Reposición caja chica recibos desde 12544 al 12565.</t>
  </si>
  <si>
    <t>B1500000248</t>
  </si>
  <si>
    <t>00384/2022</t>
  </si>
  <si>
    <t>Para registrar renovación de licencias informáticas para uso de la institición. Según o/c no. 00384 d/f 08/12/2022</t>
  </si>
  <si>
    <t>21/11/20022</t>
  </si>
  <si>
    <t>B1500001182</t>
  </si>
  <si>
    <t>00312/2022</t>
  </si>
  <si>
    <t>Para registrar adquisición de dispensadores de agua fría y caliente para uso en la institución. Sugún o/c no. 00312 d/ 15/11/2022</t>
  </si>
  <si>
    <t>B1500000050</t>
  </si>
  <si>
    <t>Para registrar adquisición de material gastable para uso en la institución dirigido a MIPYMES. Según o/c no. 00349/2022 d/f 30/11/2022</t>
  </si>
  <si>
    <t>B1500000326</t>
  </si>
  <si>
    <t>00354/2022</t>
  </si>
  <si>
    <t>Para registrar adquisición de limpieza para uso en la institución dirigido a MIPYMES.</t>
  </si>
  <si>
    <t>B1500000028</t>
  </si>
  <si>
    <t>CONT.0013/2022</t>
  </si>
  <si>
    <t>Para registrar almuerzos y cenas para el personal de la institución. Dirigido a MIPYME. Según CONT. No. 0013/2022</t>
  </si>
  <si>
    <t>13163286 - TR</t>
  </si>
  <si>
    <t>804866146 - TR</t>
  </si>
  <si>
    <t>12869223 - TR</t>
  </si>
  <si>
    <t>12911420 - TR</t>
  </si>
  <si>
    <t>12911410 - TR</t>
  </si>
  <si>
    <t>12911416 - TR</t>
  </si>
  <si>
    <t>12911413 - TR</t>
  </si>
  <si>
    <t>12911415 - TR</t>
  </si>
  <si>
    <t>12911414 - TR</t>
  </si>
  <si>
    <t>12911418 - TR</t>
  </si>
  <si>
    <t>12911417 - TR</t>
  </si>
  <si>
    <t>12911411 - TR</t>
  </si>
  <si>
    <t>13340640 - TR</t>
  </si>
  <si>
    <t>13340642 -TR</t>
  </si>
  <si>
    <t>B1500038687 B1500038900 B1500038849</t>
  </si>
  <si>
    <t>B1500001500</t>
  </si>
  <si>
    <t>Para registrar aquisición de computadoras, monitores, e impresoras para ser utilizados en el proceso de las Normativas Contables (NICSP) en la Institución, financiado con fondos de la Unión Europea a través del PROGEF.</t>
  </si>
  <si>
    <t>B1500001508</t>
  </si>
  <si>
    <t>Para registrar servicio de mantemimiento y/o reparación de impresoras de la institución.</t>
  </si>
  <si>
    <t>B1500042691</t>
  </si>
  <si>
    <t xml:space="preserve">MASSULIA, SRL </t>
  </si>
  <si>
    <t>Para registrar aquisición de equipos y accesorios informáticos para uso en esta institución.</t>
  </si>
  <si>
    <t>B1500243982</t>
  </si>
  <si>
    <t>Para registrar el servicio energia electrica del periodo 18/11/2022 al 19/12/2022.</t>
  </si>
  <si>
    <t>B1500191229 B1500191241 B1500191248</t>
  </si>
  <si>
    <t>Para registrar pago facturas (cuentas no. 701112578, 718024430, 785819147) Telefonos e Internet correspondientes al mes de diciembre 2022 .</t>
  </si>
  <si>
    <t>B1500003473</t>
  </si>
  <si>
    <t>Para  registrar adquisición  de impresora HP LASERJET, para la institución  financiado con fondos de la unión europea a traves del progef. Según  contrato No. 0012 D/F 14/10/2022</t>
  </si>
  <si>
    <t>00364/2022</t>
  </si>
  <si>
    <t>00366/2022</t>
  </si>
  <si>
    <t>CONT. 0014/2022</t>
  </si>
  <si>
    <t>20/12/202</t>
  </si>
  <si>
    <t>00391/2022</t>
  </si>
  <si>
    <t>0012/2022</t>
  </si>
  <si>
    <t xml:space="preserve">Ck No. </t>
  </si>
  <si>
    <t>12911409 -TR</t>
  </si>
  <si>
    <t>12911412- TR</t>
  </si>
  <si>
    <t>12911419 -TR    13340643 -TR</t>
  </si>
  <si>
    <t>16/12/2022    21/12/2022</t>
  </si>
  <si>
    <t>13574558- TR</t>
  </si>
  <si>
    <t>14056741 - TR</t>
  </si>
  <si>
    <t>AENOR Dominicana, SRL</t>
  </si>
  <si>
    <t>13753665 -TR</t>
  </si>
  <si>
    <t>13753666 -TR</t>
  </si>
  <si>
    <t>Banco Central de la República Dominicana</t>
  </si>
  <si>
    <t>804187337 -TR</t>
  </si>
  <si>
    <t>13806068 -TR</t>
  </si>
  <si>
    <t>14020347 - TR</t>
  </si>
  <si>
    <t>14020298 -TR</t>
  </si>
  <si>
    <t>B1500001013</t>
  </si>
  <si>
    <t>00350/2022</t>
  </si>
  <si>
    <t>14020348 - TR</t>
  </si>
  <si>
    <t>14020299 -TR</t>
  </si>
  <si>
    <t>14020349 -TR</t>
  </si>
  <si>
    <t>14043847 -TR</t>
  </si>
  <si>
    <t>14043848 -TR</t>
  </si>
  <si>
    <t>14048770 - TR</t>
  </si>
  <si>
    <t>14056740 -TR</t>
  </si>
  <si>
    <t>14056740 -TR</t>
  </si>
  <si>
    <t>14056742 -TR</t>
  </si>
  <si>
    <t>14056743 -TR</t>
  </si>
  <si>
    <t>14056744-TR</t>
  </si>
  <si>
    <t>8824 -TR</t>
  </si>
  <si>
    <t>8825 -TR</t>
  </si>
  <si>
    <t>8827-TR</t>
  </si>
  <si>
    <t>8828 -TR</t>
  </si>
  <si>
    <t>8826 - TR</t>
  </si>
  <si>
    <t>B1500001609  B1500001626 B1500001669</t>
  </si>
  <si>
    <t>14016160 - TR</t>
  </si>
  <si>
    <t>Ramirez &amp; Mojica Envoy Pack Express, SRL</t>
  </si>
  <si>
    <t>Editora Hoy, S.A.S.</t>
  </si>
  <si>
    <t>Ana Victoria Gonzalez Valenzuela</t>
  </si>
  <si>
    <t>Muebles &amp; Equipos para Oficina León Gonzalez, SRL.</t>
  </si>
  <si>
    <t>Aldisa Business World, SRL</t>
  </si>
  <si>
    <t>JC Fusión Tecnológica, SRL</t>
  </si>
  <si>
    <t>Impresos Tres Tintas, SRL</t>
  </si>
  <si>
    <t>Disk Multiservices, SRL.</t>
  </si>
  <si>
    <t>Brothers RSR Supply Offices, SRL</t>
  </si>
  <si>
    <t>Prolimdes Comercial,SRL</t>
  </si>
  <si>
    <t>Seguro Nacional de Salud (SENASA)</t>
  </si>
  <si>
    <t>GTG Industrial, SRL</t>
  </si>
  <si>
    <t>Editora Acento, SAS</t>
  </si>
  <si>
    <t>Galen Office Suppy, SRL.</t>
  </si>
  <si>
    <t>Velez Import, SRL</t>
  </si>
  <si>
    <t>Químicos Múltiples LESLIE, SRL</t>
  </si>
  <si>
    <t>Administradora de Riesgos de Salud Humano</t>
  </si>
  <si>
    <t>Electrom, SAS</t>
  </si>
  <si>
    <t>Management Consulting Group, SRL</t>
  </si>
  <si>
    <t>Vidrog Solutions, SRL</t>
  </si>
  <si>
    <t>Technet Soluciones de Redes, SRL</t>
  </si>
  <si>
    <t>Multicomputos, SRL.</t>
  </si>
  <si>
    <t>Maris Antonia Mendez Sena</t>
  </si>
  <si>
    <t>Grupo Brizatlántica del Caribe, SRL.</t>
  </si>
  <si>
    <t>ALUMTECH, SRL.</t>
  </si>
  <si>
    <t>FIS Soluciones, SRL</t>
  </si>
  <si>
    <t>Casting Scorpion, SRL</t>
  </si>
  <si>
    <t>Constructora Cruz Muñoz, SRL</t>
  </si>
  <si>
    <t>Sinergy Electrical Group, SRL</t>
  </si>
  <si>
    <t>Maxibodegas EOP del Caribe, SRL</t>
  </si>
  <si>
    <t>Sistemas y Consultoria, SRL</t>
  </si>
  <si>
    <t>Khalicco Investments, SRL</t>
  </si>
  <si>
    <t>Importadora K&amp;G, S.A.S</t>
  </si>
  <si>
    <t>Brayan Hernandez Sánchez</t>
  </si>
  <si>
    <t xml:space="preserve">Wesolve Tech, SRL </t>
  </si>
  <si>
    <t>Actualidades VD, SRL</t>
  </si>
  <si>
    <t>Universum Servicios Multiples, S.R.L.</t>
  </si>
  <si>
    <t>Comercial Yaelys, SRL</t>
  </si>
  <si>
    <t>Culinary Arts By Elisa, SRL</t>
  </si>
  <si>
    <t>Sigma Petroleum Corp, SAS.</t>
  </si>
  <si>
    <t>Compu-Office Dominicana,SRL</t>
  </si>
  <si>
    <t>16/11/2022 23/11/2022 29/11/2022</t>
  </si>
  <si>
    <t xml:space="preserve">Para registrar Servicio de Almuerzo y cena para el personal de la institucion, correspondiente al mes de Septiembre y Octubre. Según O/C 00220/2022 D/F 21/09/2022. </t>
  </si>
  <si>
    <t xml:space="preserve">Para registrar servicio de almuerzo y cena para el personal de la Institución, correspondiente al mes de Octubre y Noviembre 2022. Según O/C 00305/2022 D/F 8/11/2022. </t>
  </si>
  <si>
    <t xml:space="preserve">Para registrar refrigerio para entrenamiento en el Sistema de Contabilidad Gubernamental en la Institución, Según O/C 003043/2022 D/F  8/11/2022. </t>
  </si>
  <si>
    <t>Para registrar adquisición de tickets de combustible para abastecer los vehículos de la institución, Según CONT. 0014/2022.</t>
  </si>
  <si>
    <t xml:space="preserve">Para Registrar Adquisición Material Gastable para Uso en la Institución. Dirigido A Mipymes.  O/C No. 00350 D/F 30/11/2022. </t>
  </si>
  <si>
    <t>Para Registrar Suministro e Instalación de Cortinas Tipo Zebra En El Despacho y Salón de Conferencia 5to. Piso de la Institución. Según O/C 00394 D/F 15/12/2022.</t>
  </si>
  <si>
    <t xml:space="preserve">      Preparado por</t>
  </si>
  <si>
    <t xml:space="preserve">       Contadora</t>
  </si>
  <si>
    <t xml:space="preserve">         Mirian Bautista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</si>
</sst>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dd/mm/yyyy;@"/>
    <numFmt numFmtId="165" formatCode="d/mm/yyyy;@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2" fillId="0" borderId="5" xfId="0" applyFont="1" applyFill="1" applyBorder="1"/>
    <xf numFmtId="0" fontId="3" fillId="0" borderId="0" xfId="0" applyFont="1"/>
    <xf numFmtId="43" fontId="5" fillId="0" borderId="7" xfId="1" applyFont="1" applyFill="1" applyBorder="1"/>
    <xf numFmtId="43" fontId="5" fillId="0" borderId="8" xfId="1" applyFont="1" applyFill="1" applyBorder="1"/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3" fontId="4" fillId="2" borderId="3" xfId="0" applyNumberFormat="1" applyFont="1" applyFill="1" applyBorder="1" applyAlignment="1">
      <alignment horizontal="center" wrapText="1"/>
    </xf>
    <xf numFmtId="43" fontId="4" fillId="2" borderId="3" xfId="1" applyFont="1" applyFill="1" applyBorder="1" applyAlignment="1">
      <alignment horizontal="center" wrapText="1"/>
    </xf>
    <xf numFmtId="43" fontId="4" fillId="2" borderId="4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horizontal="center" wrapText="1"/>
    </xf>
    <xf numFmtId="15" fontId="2" fillId="0" borderId="1" xfId="0" applyNumberFormat="1" applyFont="1" applyFill="1" applyBorder="1" applyAlignment="1">
      <alignment horizontal="center"/>
    </xf>
    <xf numFmtId="43" fontId="2" fillId="0" borderId="1" xfId="1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43" fontId="2" fillId="0" borderId="1" xfId="1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43" fontId="2" fillId="0" borderId="6" xfId="1" applyFont="1" applyFill="1" applyBorder="1"/>
    <xf numFmtId="0" fontId="2" fillId="0" borderId="1" xfId="0" applyFont="1" applyFill="1" applyBorder="1" applyAlignment="1">
      <alignment horizontal="left"/>
    </xf>
    <xf numFmtId="43" fontId="2" fillId="0" borderId="1" xfId="0" applyNumberFormat="1" applyFont="1" applyFill="1" applyBorder="1"/>
    <xf numFmtId="43" fontId="2" fillId="0" borderId="0" xfId="0" applyNumberFormat="1" applyFont="1" applyFill="1"/>
    <xf numFmtId="165" fontId="2" fillId="0" borderId="1" xfId="0" applyNumberFormat="1" applyFont="1" applyFill="1" applyBorder="1"/>
    <xf numFmtId="43" fontId="2" fillId="0" borderId="6" xfId="0" applyNumberFormat="1" applyFont="1" applyFill="1" applyBorder="1"/>
    <xf numFmtId="16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43" fontId="7" fillId="0" borderId="1" xfId="0" applyNumberFormat="1" applyFont="1" applyFill="1" applyBorder="1"/>
    <xf numFmtId="0" fontId="6" fillId="0" borderId="0" xfId="0" applyFont="1" applyFill="1" applyBorder="1" applyAlignment="1">
      <alignment horizontal="center" vertical="center" wrapText="1"/>
    </xf>
    <xf numFmtId="43" fontId="4" fillId="0" borderId="9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1" applyFont="1"/>
    <xf numFmtId="0" fontId="2" fillId="0" borderId="0" xfId="0" applyFont="1" applyAlignment="1"/>
    <xf numFmtId="0" fontId="4" fillId="0" borderId="0" xfId="0" applyFont="1" applyAlignment="1"/>
    <xf numFmtId="43" fontId="2" fillId="0" borderId="0" xfId="1" applyFont="1" applyAlignme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1" xfId="0" applyNumberFormat="1" applyFont="1" applyFill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3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43" fontId="7" fillId="0" borderId="1" xfId="1" applyFont="1" applyFill="1" applyBorder="1"/>
    <xf numFmtId="0" fontId="7" fillId="0" borderId="0" xfId="0" applyFont="1" applyFill="1" applyBorder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0" xfId="0" applyFont="1" applyFill="1"/>
    <xf numFmtId="14" fontId="7" fillId="0" borderId="1" xfId="0" applyNumberFormat="1" applyFont="1" applyFill="1" applyBorder="1"/>
    <xf numFmtId="14" fontId="7" fillId="0" borderId="1" xfId="1" applyNumberFormat="1" applyFont="1" applyFill="1" applyBorder="1"/>
    <xf numFmtId="14" fontId="7" fillId="0" borderId="1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43" fontId="7" fillId="0" borderId="6" xfId="1" applyFont="1" applyFill="1" applyBorder="1"/>
    <xf numFmtId="41" fontId="2" fillId="0" borderId="1" xfId="1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</cellXfs>
  <cellStyles count="4">
    <cellStyle name="Millares 2" xfId="3" xr:uid="{79E4FF8C-2891-4A13-8D4A-88004B2FB048}"/>
    <cellStyle name="Millares 2 2" xfId="1" xr:uid="{00000000-0005-0000-0000-000000000000}"/>
    <cellStyle name="Normal" xfId="0" builtinId="0"/>
    <cellStyle name="Normal 2" xfId="2" xr:uid="{391BDED7-93FA-43EF-AF52-384432715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1752600</xdr:colOff>
      <xdr:row>0</xdr:row>
      <xdr:rowOff>104775</xdr:rowOff>
    </xdr:from>
    <xdr:to>
      <xdr:col>7</xdr:col>
      <xdr:colOff>3581400</xdr:colOff>
      <xdr:row>5</xdr:row>
      <xdr:rowOff>293575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5475" y="104775"/>
          <a:ext cx="1828800" cy="11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R145"/>
  <sheetViews>
    <sheetView tabSelected="1" topLeftCell="A127" zoomScaleNormal="100" workbookViewId="0">
      <selection activeCell="K143" sqref="K143:M143"/>
    </sheetView>
  </sheetViews>
  <sheetFormatPr baseColWidth="10" defaultColWidth="16" defaultRowHeight="12.75" x14ac:dyDescent="0.2"/>
  <cols>
    <col min="1" max="1" width="4.28515625" style="48" bestFit="1" customWidth="1"/>
    <col min="2" max="2" width="15" style="49" customWidth="1"/>
    <col min="3" max="3" width="30.42578125" style="50" customWidth="1"/>
    <col min="4" max="4" width="11.7109375" style="51" bestFit="1" customWidth="1"/>
    <col min="5" max="5" width="17" style="52" bestFit="1" customWidth="1"/>
    <col min="6" max="6" width="10.7109375" style="51" bestFit="1" customWidth="1"/>
    <col min="7" max="7" width="15.7109375" style="53" bestFit="1" customWidth="1"/>
    <col min="8" max="8" width="73.85546875" style="12" customWidth="1"/>
    <col min="9" max="9" width="20.140625" style="54" bestFit="1" customWidth="1"/>
    <col min="10" max="10" width="15.85546875" style="55" customWidth="1"/>
    <col min="11" max="11" width="12.7109375" style="50" customWidth="1"/>
    <col min="12" max="12" width="14.5703125" style="50" customWidth="1"/>
    <col min="13" max="13" width="17.140625" style="55" customWidth="1"/>
    <col min="14" max="14" width="14.5703125" style="55" customWidth="1"/>
    <col min="15" max="16384" width="16" style="50"/>
  </cols>
  <sheetData>
    <row r="5" spans="1:18" ht="27" customHeight="1" x14ac:dyDescent="0.2">
      <c r="C5" s="56"/>
      <c r="D5" s="56"/>
      <c r="F5" s="53"/>
      <c r="H5" s="57"/>
      <c r="I5" s="51"/>
      <c r="J5" s="51"/>
      <c r="M5" s="58"/>
      <c r="N5" s="58"/>
    </row>
    <row r="6" spans="1:18" ht="27" customHeight="1" x14ac:dyDescent="0.2">
      <c r="C6" s="56"/>
      <c r="D6" s="56"/>
      <c r="F6" s="53"/>
      <c r="H6" s="57"/>
      <c r="I6" s="51"/>
      <c r="J6" s="51"/>
      <c r="M6" s="58"/>
      <c r="N6" s="58"/>
    </row>
    <row r="7" spans="1:18" ht="27" customHeight="1" x14ac:dyDescent="0.3">
      <c r="A7" s="59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8" ht="28.5" customHeight="1" x14ac:dyDescent="0.25">
      <c r="A8" s="60" t="s">
        <v>20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8" ht="18" x14ac:dyDescent="0.25">
      <c r="A9" s="61" t="s">
        <v>21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1:18" ht="18" x14ac:dyDescent="0.25">
      <c r="A10" s="61" t="s">
        <v>173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8" ht="27" customHeight="1" x14ac:dyDescent="0.2">
      <c r="A11" s="53"/>
      <c r="B11" s="53"/>
      <c r="C11" s="53"/>
      <c r="D11" s="53"/>
      <c r="E11" s="53"/>
      <c r="F11" s="53"/>
      <c r="H11" s="53"/>
      <c r="I11" s="53"/>
      <c r="J11" s="53"/>
      <c r="K11" s="53"/>
      <c r="L11" s="53"/>
      <c r="M11" s="53"/>
      <c r="N11" s="53"/>
    </row>
    <row r="12" spans="1:18" ht="27" customHeight="1" thickBot="1" x14ac:dyDescent="0.25">
      <c r="C12" s="56"/>
      <c r="D12" s="56"/>
      <c r="F12" s="53"/>
      <c r="H12" s="57"/>
      <c r="I12" s="51"/>
      <c r="J12" s="51"/>
      <c r="M12" s="58"/>
      <c r="N12" s="58"/>
    </row>
    <row r="13" spans="1:18" ht="83.25" customHeight="1" x14ac:dyDescent="0.2">
      <c r="A13" s="16" t="s">
        <v>46</v>
      </c>
      <c r="B13" s="6" t="s">
        <v>47</v>
      </c>
      <c r="C13" s="5" t="s">
        <v>48</v>
      </c>
      <c r="D13" s="6" t="s">
        <v>59</v>
      </c>
      <c r="E13" s="8" t="s">
        <v>49</v>
      </c>
      <c r="F13" s="7" t="s">
        <v>50</v>
      </c>
      <c r="G13" s="8" t="s">
        <v>51</v>
      </c>
      <c r="H13" s="5" t="s">
        <v>52</v>
      </c>
      <c r="I13" s="9" t="s">
        <v>53</v>
      </c>
      <c r="J13" s="10" t="s">
        <v>54</v>
      </c>
      <c r="K13" s="9" t="s">
        <v>55</v>
      </c>
      <c r="L13" s="9" t="s">
        <v>56</v>
      </c>
      <c r="M13" s="9" t="s">
        <v>57</v>
      </c>
      <c r="N13" s="11" t="s">
        <v>58</v>
      </c>
    </row>
    <row r="14" spans="1:18" s="12" customFormat="1" x14ac:dyDescent="0.2">
      <c r="A14" s="1">
        <v>1</v>
      </c>
      <c r="B14" s="26">
        <v>42024</v>
      </c>
      <c r="C14" s="72" t="s">
        <v>33</v>
      </c>
      <c r="D14" s="22">
        <v>41862</v>
      </c>
      <c r="E14" s="34" t="s">
        <v>0</v>
      </c>
      <c r="F14" s="22">
        <v>41810</v>
      </c>
      <c r="G14" s="23" t="s">
        <v>1</v>
      </c>
      <c r="H14" s="28" t="s">
        <v>30</v>
      </c>
      <c r="I14" s="24">
        <v>67760</v>
      </c>
      <c r="J14" s="25">
        <v>0</v>
      </c>
      <c r="K14" s="30"/>
      <c r="L14" s="30"/>
      <c r="M14" s="29">
        <f>I14-J14</f>
        <v>67760</v>
      </c>
      <c r="N14" s="33">
        <v>0</v>
      </c>
      <c r="P14" s="36">
        <f>+I14-M14</f>
        <v>0</v>
      </c>
    </row>
    <row r="15" spans="1:18" s="12" customFormat="1" x14ac:dyDescent="0.2">
      <c r="A15" s="1">
        <v>2</v>
      </c>
      <c r="B15" s="31">
        <v>44377</v>
      </c>
      <c r="C15" s="72" t="s">
        <v>34</v>
      </c>
      <c r="D15" s="22">
        <v>44377</v>
      </c>
      <c r="E15" s="28" t="s">
        <v>2</v>
      </c>
      <c r="F15" s="32">
        <v>44329</v>
      </c>
      <c r="G15" s="30" t="s">
        <v>3</v>
      </c>
      <c r="H15" s="13" t="s">
        <v>4</v>
      </c>
      <c r="I15" s="35">
        <v>71149.86</v>
      </c>
      <c r="J15" s="29">
        <v>0</v>
      </c>
      <c r="K15" s="73"/>
      <c r="L15" s="73"/>
      <c r="M15" s="29">
        <f>I15-J15</f>
        <v>71149.86</v>
      </c>
      <c r="N15" s="33"/>
      <c r="P15" s="36"/>
    </row>
    <row r="16" spans="1:18" s="12" customFormat="1" ht="38.25" x14ac:dyDescent="0.2">
      <c r="A16" s="1">
        <v>3</v>
      </c>
      <c r="B16" s="31">
        <v>44547</v>
      </c>
      <c r="C16" s="72" t="s">
        <v>35</v>
      </c>
      <c r="D16" s="32">
        <v>44538</v>
      </c>
      <c r="E16" s="34" t="s">
        <v>5</v>
      </c>
      <c r="F16" s="31">
        <v>44497</v>
      </c>
      <c r="G16" s="30" t="s">
        <v>6</v>
      </c>
      <c r="H16" s="13" t="s">
        <v>7</v>
      </c>
      <c r="I16" s="29">
        <v>219211</v>
      </c>
      <c r="J16" s="29">
        <v>0</v>
      </c>
      <c r="K16" s="73"/>
      <c r="L16" s="73"/>
      <c r="M16" s="29">
        <f>I16-J16</f>
        <v>219211</v>
      </c>
      <c r="N16" s="33"/>
      <c r="O16" s="74"/>
      <c r="P16" s="36"/>
      <c r="Q16" s="36"/>
      <c r="R16" s="36"/>
    </row>
    <row r="17" spans="1:17" s="12" customFormat="1" ht="39" x14ac:dyDescent="0.25">
      <c r="A17" s="1">
        <v>4</v>
      </c>
      <c r="B17" s="26">
        <v>44721</v>
      </c>
      <c r="C17" s="27" t="s">
        <v>39</v>
      </c>
      <c r="D17" s="22" t="s">
        <v>524</v>
      </c>
      <c r="E17" s="28" t="s">
        <v>428</v>
      </c>
      <c r="F17" s="22">
        <v>44707</v>
      </c>
      <c r="G17" s="23" t="s">
        <v>15</v>
      </c>
      <c r="H17" s="13" t="s">
        <v>16</v>
      </c>
      <c r="I17" s="24">
        <v>164000</v>
      </c>
      <c r="J17" s="25"/>
      <c r="K17" s="21"/>
      <c r="L17" s="30"/>
      <c r="M17" s="29">
        <v>13810</v>
      </c>
      <c r="N17" s="85">
        <v>13840</v>
      </c>
      <c r="O17" s="76" t="s">
        <v>220</v>
      </c>
      <c r="P17" s="36"/>
    </row>
    <row r="18" spans="1:17" s="12" customFormat="1" ht="38.25" x14ac:dyDescent="0.2">
      <c r="A18" s="1">
        <v>5</v>
      </c>
      <c r="B18" s="31">
        <v>44734</v>
      </c>
      <c r="C18" s="27" t="s">
        <v>104</v>
      </c>
      <c r="D18" s="22" t="s">
        <v>24</v>
      </c>
      <c r="E18" s="28" t="s">
        <v>25</v>
      </c>
      <c r="F18" s="22">
        <v>44672</v>
      </c>
      <c r="G18" s="23" t="s">
        <v>17</v>
      </c>
      <c r="H18" s="28" t="s">
        <v>18</v>
      </c>
      <c r="I18" s="24">
        <v>367110.99</v>
      </c>
      <c r="J18" s="25">
        <v>0</v>
      </c>
      <c r="K18" s="32"/>
      <c r="L18" s="30"/>
      <c r="M18" s="29">
        <v>45887.839999999997</v>
      </c>
      <c r="N18" s="33">
        <v>91783.950000000041</v>
      </c>
      <c r="P18" s="36"/>
      <c r="Q18" s="36"/>
    </row>
    <row r="19" spans="1:17" s="12" customFormat="1" x14ac:dyDescent="0.2">
      <c r="A19" s="1">
        <v>6</v>
      </c>
      <c r="B19" s="31">
        <v>44830</v>
      </c>
      <c r="C19" s="27" t="s">
        <v>42</v>
      </c>
      <c r="D19" s="32">
        <v>44813</v>
      </c>
      <c r="E19" s="34" t="s">
        <v>22</v>
      </c>
      <c r="F19" s="31">
        <v>44258</v>
      </c>
      <c r="G19" s="30" t="s">
        <v>23</v>
      </c>
      <c r="H19" s="13" t="s">
        <v>31</v>
      </c>
      <c r="I19" s="35">
        <v>283200</v>
      </c>
      <c r="J19" s="29"/>
      <c r="K19" s="47"/>
      <c r="L19" s="29"/>
      <c r="M19" s="29">
        <v>0</v>
      </c>
      <c r="N19" s="33">
        <v>171100</v>
      </c>
      <c r="P19" s="36"/>
      <c r="Q19" s="36"/>
    </row>
    <row r="20" spans="1:17" s="12" customFormat="1" ht="45" x14ac:dyDescent="0.25">
      <c r="A20" s="1">
        <v>7</v>
      </c>
      <c r="B20" s="26">
        <v>44848</v>
      </c>
      <c r="C20" s="27" t="s">
        <v>44</v>
      </c>
      <c r="D20" s="32">
        <v>44846</v>
      </c>
      <c r="E20" s="77" t="s">
        <v>481</v>
      </c>
      <c r="F20" s="31">
        <v>44811</v>
      </c>
      <c r="G20" s="30" t="s">
        <v>26</v>
      </c>
      <c r="H20" s="13" t="s">
        <v>27</v>
      </c>
      <c r="I20" s="35">
        <v>1100000</v>
      </c>
      <c r="J20" s="29"/>
      <c r="K20" s="47"/>
      <c r="L20" s="29"/>
      <c r="M20" s="29">
        <v>259110.3</v>
      </c>
      <c r="N20" s="33">
        <v>808852.7</v>
      </c>
      <c r="O20" s="76" t="s">
        <v>220</v>
      </c>
      <c r="P20" s="36"/>
    </row>
    <row r="21" spans="1:17" s="12" customFormat="1" ht="25.5" x14ac:dyDescent="0.2">
      <c r="A21" s="1">
        <v>8</v>
      </c>
      <c r="B21" s="37">
        <v>44861</v>
      </c>
      <c r="C21" s="27" t="s">
        <v>38</v>
      </c>
      <c r="D21" s="22">
        <v>44845</v>
      </c>
      <c r="E21" s="34" t="s">
        <v>28</v>
      </c>
      <c r="F21" s="31">
        <v>44796</v>
      </c>
      <c r="G21" s="30" t="s">
        <v>29</v>
      </c>
      <c r="H21" s="13" t="s">
        <v>32</v>
      </c>
      <c r="I21" s="35">
        <v>42480</v>
      </c>
      <c r="J21" s="29"/>
      <c r="K21" s="47"/>
      <c r="L21" s="29"/>
      <c r="M21" s="35">
        <v>10620</v>
      </c>
      <c r="N21" s="38">
        <v>31860</v>
      </c>
      <c r="P21" s="36"/>
    </row>
    <row r="22" spans="1:17" s="12" customFormat="1" ht="30" x14ac:dyDescent="0.25">
      <c r="A22" s="1">
        <v>9</v>
      </c>
      <c r="B22" s="17">
        <v>44875</v>
      </c>
      <c r="C22" s="84" t="s">
        <v>111</v>
      </c>
      <c r="D22" s="39" t="s">
        <v>76</v>
      </c>
      <c r="E22" s="28" t="s">
        <v>62</v>
      </c>
      <c r="F22" s="19">
        <v>44834</v>
      </c>
      <c r="G22" s="20" t="s">
        <v>77</v>
      </c>
      <c r="H22" s="13" t="s">
        <v>92</v>
      </c>
      <c r="I22" s="35">
        <f>725000+2265000</f>
        <v>2990000</v>
      </c>
      <c r="J22" s="29">
        <v>2990000</v>
      </c>
      <c r="K22" s="47">
        <v>44900</v>
      </c>
      <c r="L22" s="86" t="s">
        <v>174</v>
      </c>
      <c r="M22" s="35">
        <f>+I22-J22</f>
        <v>0</v>
      </c>
      <c r="N22" s="33"/>
      <c r="P22" s="36"/>
    </row>
    <row r="23" spans="1:17" s="12" customFormat="1" ht="26.25" x14ac:dyDescent="0.25">
      <c r="A23" s="1">
        <v>10</v>
      </c>
      <c r="B23" s="17">
        <v>44875</v>
      </c>
      <c r="C23" s="84" t="s">
        <v>119</v>
      </c>
      <c r="D23" s="18">
        <v>44869</v>
      </c>
      <c r="E23" s="28" t="s">
        <v>63</v>
      </c>
      <c r="F23" s="19">
        <v>44869</v>
      </c>
      <c r="G23" s="20" t="s">
        <v>78</v>
      </c>
      <c r="H23" s="13" t="s">
        <v>93</v>
      </c>
      <c r="I23" s="35">
        <v>30289.13</v>
      </c>
      <c r="J23" s="29">
        <v>30289.13</v>
      </c>
      <c r="K23" s="47">
        <v>44900</v>
      </c>
      <c r="L23" s="86" t="s">
        <v>175</v>
      </c>
      <c r="M23" s="35">
        <f t="shared" ref="M23:M30" si="0">+I23-J23</f>
        <v>0</v>
      </c>
      <c r="N23" s="33"/>
      <c r="P23" s="36"/>
    </row>
    <row r="24" spans="1:17" s="12" customFormat="1" ht="39" x14ac:dyDescent="0.25">
      <c r="A24" s="1">
        <v>11</v>
      </c>
      <c r="B24" s="17">
        <v>44880</v>
      </c>
      <c r="C24" s="84" t="s">
        <v>120</v>
      </c>
      <c r="D24" s="18">
        <v>44840</v>
      </c>
      <c r="E24" s="28" t="s">
        <v>64</v>
      </c>
      <c r="F24" s="19">
        <v>44797</v>
      </c>
      <c r="G24" s="20" t="s">
        <v>79</v>
      </c>
      <c r="H24" s="13" t="s">
        <v>94</v>
      </c>
      <c r="I24" s="35">
        <v>45033.5</v>
      </c>
      <c r="J24" s="29">
        <v>45033.5</v>
      </c>
      <c r="K24" s="47">
        <v>44897</v>
      </c>
      <c r="L24" s="86" t="s">
        <v>176</v>
      </c>
      <c r="M24" s="35">
        <f t="shared" si="0"/>
        <v>0</v>
      </c>
      <c r="N24" s="33"/>
      <c r="P24" s="36"/>
    </row>
    <row r="25" spans="1:17" s="12" customFormat="1" ht="26.25" x14ac:dyDescent="0.25">
      <c r="A25" s="1">
        <v>12</v>
      </c>
      <c r="B25" s="17">
        <v>44880</v>
      </c>
      <c r="C25" s="84" t="s">
        <v>114</v>
      </c>
      <c r="D25" s="18">
        <v>44868</v>
      </c>
      <c r="E25" s="28" t="s">
        <v>65</v>
      </c>
      <c r="F25" s="19">
        <v>44844</v>
      </c>
      <c r="G25" s="20" t="s">
        <v>80</v>
      </c>
      <c r="H25" s="13" t="s">
        <v>95</v>
      </c>
      <c r="I25" s="35">
        <v>32457.25</v>
      </c>
      <c r="J25" s="29">
        <v>32457.25</v>
      </c>
      <c r="K25" s="47">
        <v>44902</v>
      </c>
      <c r="L25" s="86" t="s">
        <v>177</v>
      </c>
      <c r="M25" s="35">
        <f t="shared" si="0"/>
        <v>0</v>
      </c>
      <c r="N25" s="33"/>
      <c r="P25" s="36"/>
    </row>
    <row r="26" spans="1:17" s="12" customFormat="1" ht="26.25" x14ac:dyDescent="0.25">
      <c r="A26" s="1">
        <v>13</v>
      </c>
      <c r="B26" s="17">
        <v>44880</v>
      </c>
      <c r="C26" s="84" t="s">
        <v>115</v>
      </c>
      <c r="D26" s="18">
        <v>44872</v>
      </c>
      <c r="E26" s="28" t="s">
        <v>66</v>
      </c>
      <c r="F26" s="19">
        <v>44869</v>
      </c>
      <c r="G26" s="20" t="s">
        <v>81</v>
      </c>
      <c r="H26" s="13" t="s">
        <v>96</v>
      </c>
      <c r="I26" s="35">
        <v>103392</v>
      </c>
      <c r="J26" s="29">
        <v>103392</v>
      </c>
      <c r="K26" s="47">
        <v>44902</v>
      </c>
      <c r="L26" s="86" t="s">
        <v>178</v>
      </c>
      <c r="M26" s="35">
        <f t="shared" si="0"/>
        <v>0</v>
      </c>
      <c r="N26" s="33"/>
      <c r="P26" s="36"/>
    </row>
    <row r="27" spans="1:17" s="12" customFormat="1" ht="26.25" x14ac:dyDescent="0.25">
      <c r="A27" s="1">
        <v>14</v>
      </c>
      <c r="B27" s="17">
        <v>44880</v>
      </c>
      <c r="C27" s="27" t="s">
        <v>37</v>
      </c>
      <c r="D27" s="18">
        <v>44869</v>
      </c>
      <c r="E27" s="28" t="s">
        <v>67</v>
      </c>
      <c r="F27" s="19">
        <v>44867</v>
      </c>
      <c r="G27" s="20" t="s">
        <v>82</v>
      </c>
      <c r="H27" s="13" t="s">
        <v>97</v>
      </c>
      <c r="I27" s="35">
        <v>19175</v>
      </c>
      <c r="J27" s="29">
        <v>19175</v>
      </c>
      <c r="K27" s="47">
        <v>44902</v>
      </c>
      <c r="L27" s="86" t="s">
        <v>179</v>
      </c>
      <c r="M27" s="35">
        <f t="shared" si="0"/>
        <v>0</v>
      </c>
      <c r="N27" s="33"/>
      <c r="P27" s="36"/>
    </row>
    <row r="28" spans="1:17" s="12" customFormat="1" ht="39" x14ac:dyDescent="0.25">
      <c r="A28" s="1">
        <v>15</v>
      </c>
      <c r="B28" s="17">
        <v>44880</v>
      </c>
      <c r="C28" s="84" t="s">
        <v>116</v>
      </c>
      <c r="D28" s="18">
        <v>44796</v>
      </c>
      <c r="E28" s="28" t="s">
        <v>68</v>
      </c>
      <c r="F28" s="19">
        <v>44775</v>
      </c>
      <c r="G28" s="20" t="s">
        <v>83</v>
      </c>
      <c r="H28" s="13" t="s">
        <v>98</v>
      </c>
      <c r="I28" s="35">
        <v>369940.62</v>
      </c>
      <c r="J28" s="29">
        <v>369940.62</v>
      </c>
      <c r="K28" s="47">
        <v>44902</v>
      </c>
      <c r="L28" s="86" t="s">
        <v>180</v>
      </c>
      <c r="M28" s="35">
        <f t="shared" si="0"/>
        <v>0</v>
      </c>
      <c r="N28" s="33"/>
      <c r="P28" s="36"/>
    </row>
    <row r="29" spans="1:17" s="12" customFormat="1" ht="26.25" x14ac:dyDescent="0.25">
      <c r="A29" s="1">
        <v>16</v>
      </c>
      <c r="B29" s="17">
        <v>44880</v>
      </c>
      <c r="C29" s="84" t="s">
        <v>36</v>
      </c>
      <c r="D29" s="18">
        <v>44872</v>
      </c>
      <c r="E29" s="28" t="s">
        <v>69</v>
      </c>
      <c r="F29" s="19">
        <v>44866</v>
      </c>
      <c r="G29" s="20" t="s">
        <v>84</v>
      </c>
      <c r="H29" s="13" t="s">
        <v>99</v>
      </c>
      <c r="I29" s="35">
        <v>32000.06</v>
      </c>
      <c r="J29" s="29">
        <v>32000.06</v>
      </c>
      <c r="K29" s="47">
        <v>44902</v>
      </c>
      <c r="L29" s="86" t="s">
        <v>181</v>
      </c>
      <c r="M29" s="35">
        <f t="shared" si="0"/>
        <v>0</v>
      </c>
      <c r="N29" s="33"/>
      <c r="P29" s="36"/>
    </row>
    <row r="30" spans="1:17" s="12" customFormat="1" ht="26.25" x14ac:dyDescent="0.25">
      <c r="A30" s="1">
        <v>17</v>
      </c>
      <c r="B30" s="17">
        <v>44881</v>
      </c>
      <c r="C30" s="27" t="s">
        <v>45</v>
      </c>
      <c r="D30" s="18">
        <v>44879</v>
      </c>
      <c r="E30" s="28" t="s">
        <v>70</v>
      </c>
      <c r="F30" s="19">
        <v>44873</v>
      </c>
      <c r="G30" s="20" t="s">
        <v>85</v>
      </c>
      <c r="H30" s="13" t="s">
        <v>100</v>
      </c>
      <c r="I30" s="35">
        <v>27501.08</v>
      </c>
      <c r="J30" s="29">
        <v>27501.08</v>
      </c>
      <c r="K30" s="47">
        <v>44902</v>
      </c>
      <c r="L30" s="86" t="s">
        <v>182</v>
      </c>
      <c r="M30" s="35">
        <f t="shared" si="0"/>
        <v>0</v>
      </c>
      <c r="N30" s="33"/>
      <c r="P30" s="36"/>
    </row>
    <row r="31" spans="1:17" s="12" customFormat="1" ht="39" x14ac:dyDescent="0.25">
      <c r="A31" s="1">
        <v>18</v>
      </c>
      <c r="B31" s="17">
        <v>44886</v>
      </c>
      <c r="C31" s="84" t="s">
        <v>117</v>
      </c>
      <c r="D31" s="18">
        <v>44883</v>
      </c>
      <c r="E31" s="28" t="s">
        <v>71</v>
      </c>
      <c r="F31" s="19">
        <v>44825</v>
      </c>
      <c r="G31" s="20" t="s">
        <v>86</v>
      </c>
      <c r="H31" s="13" t="s">
        <v>525</v>
      </c>
      <c r="I31" s="35">
        <v>656265.30000000005</v>
      </c>
      <c r="J31" s="29">
        <v>656265.30000000005</v>
      </c>
      <c r="K31" s="47">
        <v>44902</v>
      </c>
      <c r="L31" s="86" t="s">
        <v>188</v>
      </c>
      <c r="M31" s="35">
        <v>0</v>
      </c>
      <c r="N31" s="33"/>
      <c r="P31" s="36"/>
    </row>
    <row r="32" spans="1:17" s="12" customFormat="1" ht="39" x14ac:dyDescent="0.25">
      <c r="A32" s="1">
        <v>19</v>
      </c>
      <c r="B32" s="17">
        <v>44886</v>
      </c>
      <c r="C32" s="84" t="s">
        <v>117</v>
      </c>
      <c r="D32" s="18">
        <v>44883</v>
      </c>
      <c r="E32" s="28" t="s">
        <v>72</v>
      </c>
      <c r="F32" s="19">
        <v>44873</v>
      </c>
      <c r="G32" s="20" t="s">
        <v>87</v>
      </c>
      <c r="H32" s="13" t="s">
        <v>526</v>
      </c>
      <c r="I32" s="35">
        <v>129907.12</v>
      </c>
      <c r="J32" s="29">
        <v>129907.12</v>
      </c>
      <c r="K32" s="47">
        <v>44909</v>
      </c>
      <c r="L32" s="86" t="s">
        <v>416</v>
      </c>
      <c r="M32" s="35">
        <v>0</v>
      </c>
      <c r="N32" s="33"/>
      <c r="P32" s="36"/>
    </row>
    <row r="33" spans="1:16" s="12" customFormat="1" ht="26.25" x14ac:dyDescent="0.25">
      <c r="A33" s="1">
        <v>20</v>
      </c>
      <c r="B33" s="17">
        <v>44887</v>
      </c>
      <c r="C33" s="84" t="s">
        <v>60</v>
      </c>
      <c r="D33" s="18">
        <v>44881</v>
      </c>
      <c r="E33" s="28" t="s">
        <v>73</v>
      </c>
      <c r="F33" s="19">
        <v>44869</v>
      </c>
      <c r="G33" s="20" t="s">
        <v>88</v>
      </c>
      <c r="H33" s="13" t="s">
        <v>101</v>
      </c>
      <c r="I33" s="35">
        <v>96440</v>
      </c>
      <c r="J33" s="29">
        <v>96440</v>
      </c>
      <c r="K33" s="47">
        <v>44904</v>
      </c>
      <c r="L33" s="86" t="s">
        <v>183</v>
      </c>
      <c r="M33" s="35">
        <f t="shared" ref="M33" si="1">+I33-J33</f>
        <v>0</v>
      </c>
      <c r="N33" s="33"/>
      <c r="P33" s="36"/>
    </row>
    <row r="34" spans="1:16" s="12" customFormat="1" ht="39" x14ac:dyDescent="0.25">
      <c r="A34" s="1">
        <v>21</v>
      </c>
      <c r="B34" s="17">
        <v>44887</v>
      </c>
      <c r="C34" s="84" t="s">
        <v>118</v>
      </c>
      <c r="D34" s="18">
        <v>44873</v>
      </c>
      <c r="E34" s="28" t="s">
        <v>61</v>
      </c>
      <c r="F34" s="19">
        <v>44859</v>
      </c>
      <c r="G34" s="20" t="s">
        <v>89</v>
      </c>
      <c r="H34" s="13" t="s">
        <v>102</v>
      </c>
      <c r="I34" s="35">
        <v>53100</v>
      </c>
      <c r="J34" s="29">
        <v>53100</v>
      </c>
      <c r="K34" s="47">
        <v>44904</v>
      </c>
      <c r="L34" s="86" t="s">
        <v>184</v>
      </c>
      <c r="M34" s="35">
        <v>0</v>
      </c>
      <c r="N34" s="33"/>
      <c r="P34" s="36"/>
    </row>
    <row r="35" spans="1:16" s="12" customFormat="1" ht="39" x14ac:dyDescent="0.25">
      <c r="A35" s="1">
        <v>22</v>
      </c>
      <c r="B35" s="17">
        <v>44887</v>
      </c>
      <c r="C35" s="84" t="s">
        <v>145</v>
      </c>
      <c r="D35" s="18">
        <v>44876</v>
      </c>
      <c r="E35" s="28" t="s">
        <v>74</v>
      </c>
      <c r="F35" s="19">
        <v>44859</v>
      </c>
      <c r="G35" s="20" t="s">
        <v>90</v>
      </c>
      <c r="H35" s="13" t="s">
        <v>102</v>
      </c>
      <c r="I35" s="35">
        <v>173991</v>
      </c>
      <c r="J35" s="29">
        <v>173991</v>
      </c>
      <c r="K35" s="47">
        <v>44904</v>
      </c>
      <c r="L35" s="86" t="s">
        <v>185</v>
      </c>
      <c r="M35" s="35">
        <v>0</v>
      </c>
      <c r="N35" s="33"/>
      <c r="P35" s="36"/>
    </row>
    <row r="36" spans="1:16" s="12" customFormat="1" ht="26.25" x14ac:dyDescent="0.25">
      <c r="A36" s="1">
        <v>23</v>
      </c>
      <c r="B36" s="17">
        <v>44887</v>
      </c>
      <c r="C36" s="27" t="s">
        <v>37</v>
      </c>
      <c r="D36" s="18">
        <v>44882</v>
      </c>
      <c r="E36" s="28" t="s">
        <v>75</v>
      </c>
      <c r="F36" s="19">
        <v>44869</v>
      </c>
      <c r="G36" s="20" t="s">
        <v>91</v>
      </c>
      <c r="H36" s="13" t="s">
        <v>103</v>
      </c>
      <c r="I36" s="35">
        <v>155642</v>
      </c>
      <c r="J36" s="29">
        <v>155642</v>
      </c>
      <c r="K36" s="47">
        <v>44904</v>
      </c>
      <c r="L36" s="86" t="s">
        <v>186</v>
      </c>
      <c r="M36" s="35">
        <v>0</v>
      </c>
      <c r="N36" s="33"/>
      <c r="P36" s="36"/>
    </row>
    <row r="37" spans="1:16" s="12" customFormat="1" ht="26.25" x14ac:dyDescent="0.25">
      <c r="A37" s="1">
        <v>24</v>
      </c>
      <c r="B37" s="19">
        <v>44659</v>
      </c>
      <c r="C37" s="84" t="s">
        <v>60</v>
      </c>
      <c r="D37" s="19">
        <v>44624</v>
      </c>
      <c r="E37" s="28" t="s">
        <v>107</v>
      </c>
      <c r="F37" s="31">
        <v>44624</v>
      </c>
      <c r="G37" s="30" t="s">
        <v>105</v>
      </c>
      <c r="H37" s="13" t="s">
        <v>106</v>
      </c>
      <c r="I37" s="35">
        <v>231600</v>
      </c>
      <c r="J37" s="29"/>
      <c r="K37" s="47"/>
      <c r="L37" s="86"/>
      <c r="M37" s="35">
        <v>8350</v>
      </c>
      <c r="N37" s="33">
        <v>145459.96</v>
      </c>
      <c r="O37" s="76" t="s">
        <v>220</v>
      </c>
      <c r="P37" s="36"/>
    </row>
    <row r="38" spans="1:16" s="12" customFormat="1" ht="25.5" x14ac:dyDescent="0.2">
      <c r="A38" s="1">
        <v>25</v>
      </c>
      <c r="B38" s="37">
        <v>44889</v>
      </c>
      <c r="C38" s="84" t="s">
        <v>109</v>
      </c>
      <c r="D38" s="22"/>
      <c r="E38" s="28" t="s">
        <v>112</v>
      </c>
      <c r="F38" s="31"/>
      <c r="G38" s="30"/>
      <c r="H38" s="13" t="s">
        <v>113</v>
      </c>
      <c r="I38" s="35">
        <v>387947.57</v>
      </c>
      <c r="J38" s="29">
        <v>387947.57</v>
      </c>
      <c r="K38" s="47">
        <v>44904</v>
      </c>
      <c r="L38" s="86" t="s">
        <v>187</v>
      </c>
      <c r="M38" s="35">
        <v>0</v>
      </c>
      <c r="N38" s="33"/>
      <c r="P38" s="36"/>
    </row>
    <row r="39" spans="1:16" s="12" customFormat="1" ht="26.25" x14ac:dyDescent="0.25">
      <c r="A39" s="1">
        <v>26</v>
      </c>
      <c r="B39" s="17">
        <v>44893</v>
      </c>
      <c r="C39" s="27" t="s">
        <v>40</v>
      </c>
      <c r="D39" s="22">
        <v>44770</v>
      </c>
      <c r="E39" s="28" t="s">
        <v>110</v>
      </c>
      <c r="F39" s="31">
        <v>44873</v>
      </c>
      <c r="G39" s="30" t="s">
        <v>121</v>
      </c>
      <c r="H39" s="13" t="s">
        <v>527</v>
      </c>
      <c r="I39" s="35">
        <v>75491.960000000006</v>
      </c>
      <c r="J39" s="29">
        <v>75491.960000000006</v>
      </c>
      <c r="K39" s="47">
        <v>44916</v>
      </c>
      <c r="L39" s="86" t="s">
        <v>417</v>
      </c>
      <c r="M39" s="29">
        <v>0</v>
      </c>
      <c r="N39" s="33">
        <v>0</v>
      </c>
      <c r="P39" s="36"/>
    </row>
    <row r="40" spans="1:16" s="12" customFormat="1" ht="38.25" x14ac:dyDescent="0.2">
      <c r="A40" s="1">
        <v>27</v>
      </c>
      <c r="B40" s="62">
        <v>44894</v>
      </c>
      <c r="C40" s="84" t="s">
        <v>147</v>
      </c>
      <c r="D40" s="32">
        <v>44893</v>
      </c>
      <c r="E40" s="28" t="s">
        <v>166</v>
      </c>
      <c r="F40" s="32"/>
      <c r="G40" s="30"/>
      <c r="H40" s="13" t="s">
        <v>169</v>
      </c>
      <c r="I40" s="35">
        <f>278039.97+24209.36</f>
        <v>302249.32999999996</v>
      </c>
      <c r="J40" s="29">
        <v>302249.32999999996</v>
      </c>
      <c r="K40" s="47" t="s">
        <v>452</v>
      </c>
      <c r="L40" s="86" t="s">
        <v>451</v>
      </c>
      <c r="M40" s="35">
        <f>+I40-J40</f>
        <v>0</v>
      </c>
      <c r="N40" s="33"/>
      <c r="P40" s="36"/>
    </row>
    <row r="41" spans="1:16" s="12" customFormat="1" ht="25.5" x14ac:dyDescent="0.2">
      <c r="A41" s="1">
        <v>28</v>
      </c>
      <c r="B41" s="62">
        <v>44895</v>
      </c>
      <c r="C41" s="84" t="s">
        <v>41</v>
      </c>
      <c r="D41" s="22">
        <v>44887</v>
      </c>
      <c r="E41" s="28" t="s">
        <v>122</v>
      </c>
      <c r="F41" s="31">
        <v>44879</v>
      </c>
      <c r="G41" s="30" t="s">
        <v>152</v>
      </c>
      <c r="H41" s="13" t="s">
        <v>123</v>
      </c>
      <c r="I41" s="35">
        <v>285024.28000000003</v>
      </c>
      <c r="J41" s="29">
        <v>285024.28000000003</v>
      </c>
      <c r="K41" s="47">
        <v>44911</v>
      </c>
      <c r="L41" s="86" t="s">
        <v>450</v>
      </c>
      <c r="M41" s="35">
        <f>+I41-J41</f>
        <v>0</v>
      </c>
      <c r="N41" s="33"/>
      <c r="P41" s="36"/>
    </row>
    <row r="42" spans="1:16" s="12" customFormat="1" ht="38.25" x14ac:dyDescent="0.2">
      <c r="A42" s="1">
        <v>29</v>
      </c>
      <c r="B42" s="62">
        <v>44895</v>
      </c>
      <c r="C42" s="27" t="s">
        <v>37</v>
      </c>
      <c r="D42" s="22">
        <v>44886</v>
      </c>
      <c r="E42" s="28" t="s">
        <v>133</v>
      </c>
      <c r="F42" s="31">
        <v>44883</v>
      </c>
      <c r="G42" s="30" t="s">
        <v>153</v>
      </c>
      <c r="H42" s="13" t="s">
        <v>124</v>
      </c>
      <c r="I42" s="35">
        <v>150450</v>
      </c>
      <c r="J42" s="29">
        <v>150450</v>
      </c>
      <c r="K42" s="47">
        <v>44911</v>
      </c>
      <c r="L42" s="86" t="s">
        <v>449</v>
      </c>
      <c r="M42" s="35">
        <v>0</v>
      </c>
      <c r="N42" s="33"/>
      <c r="P42" s="36"/>
    </row>
    <row r="43" spans="1:16" s="12" customFormat="1" ht="51" x14ac:dyDescent="0.2">
      <c r="A43" s="1">
        <v>30</v>
      </c>
      <c r="B43" s="62">
        <v>44895</v>
      </c>
      <c r="C43" s="84" t="s">
        <v>119</v>
      </c>
      <c r="D43" s="22">
        <v>44890</v>
      </c>
      <c r="E43" s="28" t="s">
        <v>134</v>
      </c>
      <c r="F43" s="31">
        <v>44890</v>
      </c>
      <c r="G43" s="30" t="s">
        <v>154</v>
      </c>
      <c r="H43" s="13" t="s">
        <v>125</v>
      </c>
      <c r="I43" s="35">
        <v>28751.88</v>
      </c>
      <c r="J43" s="29">
        <v>28751.88</v>
      </c>
      <c r="K43" s="47">
        <v>44911</v>
      </c>
      <c r="L43" s="86" t="s">
        <v>418</v>
      </c>
      <c r="M43" s="35">
        <v>0</v>
      </c>
      <c r="N43" s="33"/>
      <c r="P43" s="36"/>
    </row>
    <row r="44" spans="1:16" s="12" customFormat="1" ht="51.75" x14ac:dyDescent="0.25">
      <c r="A44" s="1">
        <v>31</v>
      </c>
      <c r="B44" s="62">
        <v>44895</v>
      </c>
      <c r="C44" s="84" t="s">
        <v>148</v>
      </c>
      <c r="D44" s="22">
        <v>44890</v>
      </c>
      <c r="E44" s="28" t="s">
        <v>135</v>
      </c>
      <c r="F44" s="31">
        <v>44890</v>
      </c>
      <c r="G44" s="30" t="s">
        <v>155</v>
      </c>
      <c r="H44" s="13" t="s">
        <v>126</v>
      </c>
      <c r="I44" s="35">
        <v>63720</v>
      </c>
      <c r="J44" s="29">
        <v>63720</v>
      </c>
      <c r="K44" s="47">
        <v>44916</v>
      </c>
      <c r="L44" s="86" t="s">
        <v>419</v>
      </c>
      <c r="M44" s="75">
        <f t="shared" ref="M44" si="2">I44-J44</f>
        <v>0</v>
      </c>
      <c r="N44" s="33"/>
      <c r="P44" s="36"/>
    </row>
    <row r="45" spans="1:16" s="12" customFormat="1" ht="25.5" x14ac:dyDescent="0.2">
      <c r="A45" s="1">
        <v>32</v>
      </c>
      <c r="B45" s="62">
        <v>44895</v>
      </c>
      <c r="C45" s="27" t="s">
        <v>37</v>
      </c>
      <c r="D45" s="22">
        <v>44882</v>
      </c>
      <c r="E45" s="28" t="s">
        <v>136</v>
      </c>
      <c r="F45" s="31">
        <v>44873</v>
      </c>
      <c r="G45" s="30" t="s">
        <v>156</v>
      </c>
      <c r="H45" s="13" t="s">
        <v>127</v>
      </c>
      <c r="I45" s="35">
        <v>15930</v>
      </c>
      <c r="J45" s="29">
        <v>15930</v>
      </c>
      <c r="K45" s="47">
        <v>44916</v>
      </c>
      <c r="L45" s="86" t="s">
        <v>420</v>
      </c>
      <c r="M45" s="35">
        <v>0</v>
      </c>
      <c r="N45" s="33"/>
      <c r="P45" s="36"/>
    </row>
    <row r="46" spans="1:16" s="12" customFormat="1" ht="26.25" x14ac:dyDescent="0.25">
      <c r="A46" s="1">
        <v>33</v>
      </c>
      <c r="B46" s="62">
        <v>44895</v>
      </c>
      <c r="C46" s="84" t="s">
        <v>142</v>
      </c>
      <c r="D46" s="22">
        <v>44881</v>
      </c>
      <c r="E46" s="28" t="s">
        <v>108</v>
      </c>
      <c r="F46" s="31">
        <v>44873</v>
      </c>
      <c r="G46" s="30" t="s">
        <v>157</v>
      </c>
      <c r="H46" s="13" t="s">
        <v>128</v>
      </c>
      <c r="I46" s="35">
        <v>29500</v>
      </c>
      <c r="J46" s="29">
        <v>29500</v>
      </c>
      <c r="K46" s="47">
        <v>44923</v>
      </c>
      <c r="L46" s="86" t="s">
        <v>468</v>
      </c>
      <c r="M46" s="75">
        <f t="shared" ref="M46" si="3">I46-J46</f>
        <v>0</v>
      </c>
      <c r="N46" s="33"/>
      <c r="P46" s="36"/>
    </row>
    <row r="47" spans="1:16" s="12" customFormat="1" ht="25.5" x14ac:dyDescent="0.2">
      <c r="A47" s="1">
        <v>34</v>
      </c>
      <c r="B47" s="62">
        <v>44895</v>
      </c>
      <c r="C47" s="84" t="s">
        <v>143</v>
      </c>
      <c r="D47" s="22">
        <v>44889</v>
      </c>
      <c r="E47" s="28" t="s">
        <v>137</v>
      </c>
      <c r="F47" s="31">
        <v>44883</v>
      </c>
      <c r="G47" s="30" t="s">
        <v>158</v>
      </c>
      <c r="H47" s="13" t="s">
        <v>129</v>
      </c>
      <c r="I47" s="35">
        <v>47200</v>
      </c>
      <c r="J47" s="29">
        <v>47200</v>
      </c>
      <c r="K47" s="47">
        <v>44916</v>
      </c>
      <c r="L47" s="86" t="s">
        <v>421</v>
      </c>
      <c r="M47" s="35">
        <f>+I47-J47</f>
        <v>0</v>
      </c>
      <c r="N47" s="33"/>
      <c r="P47" s="36"/>
    </row>
    <row r="48" spans="1:16" s="12" customFormat="1" ht="25.5" x14ac:dyDescent="0.2">
      <c r="A48" s="1">
        <v>35</v>
      </c>
      <c r="B48" s="62">
        <v>44895</v>
      </c>
      <c r="C48" s="84" t="s">
        <v>144</v>
      </c>
      <c r="D48" s="22">
        <v>44888</v>
      </c>
      <c r="E48" s="28" t="s">
        <v>138</v>
      </c>
      <c r="F48" s="31">
        <v>44883</v>
      </c>
      <c r="G48" s="30" t="s">
        <v>159</v>
      </c>
      <c r="H48" s="13" t="s">
        <v>130</v>
      </c>
      <c r="I48" s="35">
        <v>100465.2</v>
      </c>
      <c r="J48" s="29">
        <v>100465.2</v>
      </c>
      <c r="K48" s="47">
        <v>44915</v>
      </c>
      <c r="L48" s="86" t="s">
        <v>422</v>
      </c>
      <c r="M48" s="35">
        <f>+I48-J48</f>
        <v>0</v>
      </c>
      <c r="N48" s="33"/>
      <c r="P48" s="36"/>
    </row>
    <row r="49" spans="1:16" s="12" customFormat="1" ht="25.5" x14ac:dyDescent="0.2">
      <c r="A49" s="1">
        <v>36</v>
      </c>
      <c r="B49" s="62">
        <v>44895</v>
      </c>
      <c r="C49" s="84" t="s">
        <v>145</v>
      </c>
      <c r="D49" s="22">
        <v>44890</v>
      </c>
      <c r="E49" s="28" t="s">
        <v>139</v>
      </c>
      <c r="F49" s="31">
        <v>44883</v>
      </c>
      <c r="G49" s="30" t="s">
        <v>160</v>
      </c>
      <c r="H49" s="13" t="s">
        <v>130</v>
      </c>
      <c r="I49" s="35">
        <v>155670.24</v>
      </c>
      <c r="J49" s="29">
        <v>155670.24</v>
      </c>
      <c r="K49" s="47">
        <v>44911</v>
      </c>
      <c r="L49" s="86" t="s">
        <v>423</v>
      </c>
      <c r="M49" s="35">
        <f>+I49-J49</f>
        <v>0</v>
      </c>
      <c r="N49" s="33"/>
      <c r="P49" s="36"/>
    </row>
    <row r="50" spans="1:16" s="12" customFormat="1" ht="51" x14ac:dyDescent="0.2">
      <c r="A50" s="1">
        <v>37</v>
      </c>
      <c r="B50" s="62">
        <v>44895</v>
      </c>
      <c r="C50" s="84" t="s">
        <v>119</v>
      </c>
      <c r="D50" s="22">
        <v>44883</v>
      </c>
      <c r="E50" s="28" t="s">
        <v>140</v>
      </c>
      <c r="F50" s="31">
        <v>44875</v>
      </c>
      <c r="G50" s="30" t="s">
        <v>161</v>
      </c>
      <c r="H50" s="13" t="s">
        <v>131</v>
      </c>
      <c r="I50" s="35">
        <v>50481.88</v>
      </c>
      <c r="J50" s="29">
        <v>50481.88</v>
      </c>
      <c r="K50" s="47">
        <v>44911</v>
      </c>
      <c r="L50" s="86" t="s">
        <v>424</v>
      </c>
      <c r="M50" s="35">
        <f>+I50-J50</f>
        <v>0</v>
      </c>
      <c r="N50" s="33"/>
      <c r="P50" s="36"/>
    </row>
    <row r="51" spans="1:16" s="12" customFormat="1" ht="51" x14ac:dyDescent="0.2">
      <c r="A51" s="1">
        <v>38</v>
      </c>
      <c r="B51" s="62">
        <v>44895</v>
      </c>
      <c r="C51" s="84" t="s">
        <v>146</v>
      </c>
      <c r="D51" s="22">
        <v>44886</v>
      </c>
      <c r="E51" s="28" t="s">
        <v>141</v>
      </c>
      <c r="F51" s="31">
        <v>44861</v>
      </c>
      <c r="G51" s="30" t="s">
        <v>162</v>
      </c>
      <c r="H51" s="13" t="s">
        <v>132</v>
      </c>
      <c r="I51" s="35">
        <v>360000</v>
      </c>
      <c r="J51" s="29">
        <v>360000</v>
      </c>
      <c r="K51" s="47">
        <v>44911</v>
      </c>
      <c r="L51" s="86" t="s">
        <v>425</v>
      </c>
      <c r="M51" s="35">
        <f>+I51-J51</f>
        <v>0</v>
      </c>
      <c r="N51" s="33"/>
      <c r="P51" s="36"/>
    </row>
    <row r="52" spans="1:16" s="12" customFormat="1" ht="26.25" x14ac:dyDescent="0.25">
      <c r="A52" s="1">
        <v>39</v>
      </c>
      <c r="B52" s="62">
        <v>44895</v>
      </c>
      <c r="C52" s="84" t="s">
        <v>170</v>
      </c>
      <c r="D52" s="22">
        <v>44893</v>
      </c>
      <c r="E52" s="28" t="s">
        <v>149</v>
      </c>
      <c r="F52" s="31">
        <v>44890</v>
      </c>
      <c r="G52" s="30" t="s">
        <v>163</v>
      </c>
      <c r="H52" s="13" t="s">
        <v>172</v>
      </c>
      <c r="I52" s="35">
        <v>105290.29</v>
      </c>
      <c r="J52" s="29">
        <v>105290.29</v>
      </c>
      <c r="K52" s="47">
        <v>44918</v>
      </c>
      <c r="L52" s="86" t="s">
        <v>460</v>
      </c>
      <c r="M52" s="75">
        <f t="shared" ref="M52" si="4">I52-J52</f>
        <v>0</v>
      </c>
      <c r="N52" s="33"/>
      <c r="P52" s="36"/>
    </row>
    <row r="53" spans="1:16" s="12" customFormat="1" ht="25.5" x14ac:dyDescent="0.2">
      <c r="A53" s="1">
        <v>40</v>
      </c>
      <c r="B53" s="62">
        <v>44895</v>
      </c>
      <c r="C53" s="84" t="s">
        <v>171</v>
      </c>
      <c r="D53" s="22">
        <v>44893</v>
      </c>
      <c r="E53" s="28" t="s">
        <v>150</v>
      </c>
      <c r="F53" s="31">
        <v>44893</v>
      </c>
      <c r="G53" s="30" t="s">
        <v>164</v>
      </c>
      <c r="H53" s="13" t="s">
        <v>167</v>
      </c>
      <c r="I53" s="35">
        <v>52390.74</v>
      </c>
      <c r="J53" s="29">
        <v>52390.74</v>
      </c>
      <c r="K53" s="47">
        <v>44916</v>
      </c>
      <c r="L53" s="86" t="s">
        <v>426</v>
      </c>
      <c r="M53" s="35">
        <f>+I53-J53</f>
        <v>0</v>
      </c>
      <c r="N53" s="33"/>
      <c r="P53" s="36"/>
    </row>
    <row r="54" spans="1:16" s="12" customFormat="1" ht="25.5" x14ac:dyDescent="0.2">
      <c r="A54" s="1">
        <v>41</v>
      </c>
      <c r="B54" s="62">
        <v>44895</v>
      </c>
      <c r="C54" s="84" t="s">
        <v>43</v>
      </c>
      <c r="D54" s="22">
        <v>44893</v>
      </c>
      <c r="E54" s="28" t="s">
        <v>151</v>
      </c>
      <c r="F54" s="31">
        <v>44866</v>
      </c>
      <c r="G54" s="30" t="s">
        <v>165</v>
      </c>
      <c r="H54" s="13" t="s">
        <v>168</v>
      </c>
      <c r="I54" s="35">
        <v>32450</v>
      </c>
      <c r="J54" s="29">
        <v>32450</v>
      </c>
      <c r="K54" s="47">
        <v>44916</v>
      </c>
      <c r="L54" s="86" t="s">
        <v>427</v>
      </c>
      <c r="M54" s="35">
        <f>+I54-J54</f>
        <v>0</v>
      </c>
      <c r="N54" s="33"/>
      <c r="P54" s="36"/>
    </row>
    <row r="55" spans="1:16" s="79" customFormat="1" ht="30" x14ac:dyDescent="0.25">
      <c r="A55" s="1">
        <v>42</v>
      </c>
      <c r="B55" s="17">
        <v>44900</v>
      </c>
      <c r="C55" s="84" t="s">
        <v>483</v>
      </c>
      <c r="D55" s="18">
        <v>44896</v>
      </c>
      <c r="E55" s="78" t="s">
        <v>189</v>
      </c>
      <c r="F55" s="19">
        <v>44880</v>
      </c>
      <c r="G55" s="20" t="s">
        <v>190</v>
      </c>
      <c r="H55" s="41" t="s">
        <v>191</v>
      </c>
      <c r="I55" s="42">
        <v>46781.1</v>
      </c>
      <c r="J55" s="75">
        <v>46781.1</v>
      </c>
      <c r="K55" s="47">
        <v>44915</v>
      </c>
      <c r="L55" s="86" t="s">
        <v>414</v>
      </c>
      <c r="M55" s="75">
        <f t="shared" ref="M55:M64" si="5">I55-J55</f>
        <v>0</v>
      </c>
      <c r="N55" s="33"/>
      <c r="O55" s="76"/>
    </row>
    <row r="56" spans="1:16" s="79" customFormat="1" ht="30" x14ac:dyDescent="0.25">
      <c r="A56" s="1">
        <v>43</v>
      </c>
      <c r="B56" s="17">
        <v>44901</v>
      </c>
      <c r="C56" s="84" t="s">
        <v>484</v>
      </c>
      <c r="D56" s="18">
        <v>44895</v>
      </c>
      <c r="E56" s="78" t="s">
        <v>192</v>
      </c>
      <c r="F56" s="19">
        <v>44883</v>
      </c>
      <c r="G56" s="20" t="s">
        <v>193</v>
      </c>
      <c r="H56" s="41" t="s">
        <v>194</v>
      </c>
      <c r="I56" s="42">
        <v>75702.899999999994</v>
      </c>
      <c r="J56" s="75">
        <v>75702.899999999994</v>
      </c>
      <c r="K56" s="80">
        <v>44919</v>
      </c>
      <c r="L56" s="86" t="s">
        <v>456</v>
      </c>
      <c r="M56" s="75">
        <f t="shared" si="5"/>
        <v>0</v>
      </c>
      <c r="N56" s="33"/>
      <c r="O56" s="76"/>
    </row>
    <row r="57" spans="1:16" s="79" customFormat="1" ht="30" x14ac:dyDescent="0.25">
      <c r="A57" s="1">
        <v>44</v>
      </c>
      <c r="B57" s="17">
        <v>44901</v>
      </c>
      <c r="C57" s="40" t="s">
        <v>37</v>
      </c>
      <c r="D57" s="18">
        <v>44895</v>
      </c>
      <c r="E57" s="78" t="s">
        <v>195</v>
      </c>
      <c r="F57" s="19">
        <v>44894</v>
      </c>
      <c r="G57" s="20" t="s">
        <v>196</v>
      </c>
      <c r="H57" s="41" t="s">
        <v>197</v>
      </c>
      <c r="I57" s="42">
        <v>12095</v>
      </c>
      <c r="J57" s="75">
        <v>12095</v>
      </c>
      <c r="K57" s="47">
        <v>44916</v>
      </c>
      <c r="L57" s="86" t="s">
        <v>415</v>
      </c>
      <c r="M57" s="75">
        <f t="shared" si="5"/>
        <v>0</v>
      </c>
      <c r="N57" s="33"/>
      <c r="O57" s="76"/>
    </row>
    <row r="58" spans="1:16" s="79" customFormat="1" ht="45" x14ac:dyDescent="0.25">
      <c r="A58" s="1">
        <v>45</v>
      </c>
      <c r="B58" s="17">
        <v>44901</v>
      </c>
      <c r="C58" s="40" t="s">
        <v>455</v>
      </c>
      <c r="D58" s="18">
        <v>44896</v>
      </c>
      <c r="E58" s="78" t="s">
        <v>198</v>
      </c>
      <c r="F58" s="19">
        <v>44869</v>
      </c>
      <c r="G58" s="20" t="s">
        <v>199</v>
      </c>
      <c r="H58" s="41" t="s">
        <v>200</v>
      </c>
      <c r="I58" s="42">
        <v>68000</v>
      </c>
      <c r="J58" s="75">
        <v>68000</v>
      </c>
      <c r="K58" s="80">
        <v>44917</v>
      </c>
      <c r="L58" s="86" t="s">
        <v>453</v>
      </c>
      <c r="M58" s="75">
        <f t="shared" si="5"/>
        <v>0</v>
      </c>
      <c r="N58" s="33"/>
      <c r="O58" s="76"/>
    </row>
    <row r="59" spans="1:16" s="79" customFormat="1" ht="15" x14ac:dyDescent="0.25">
      <c r="A59" s="1">
        <v>46</v>
      </c>
      <c r="B59" s="17">
        <v>44902</v>
      </c>
      <c r="C59" s="40" t="s">
        <v>485</v>
      </c>
      <c r="D59" s="18"/>
      <c r="E59" s="78"/>
      <c r="F59" s="19"/>
      <c r="G59" s="20"/>
      <c r="H59" s="40" t="s">
        <v>201</v>
      </c>
      <c r="I59" s="42">
        <v>49480.59</v>
      </c>
      <c r="J59" s="75">
        <v>49480.59</v>
      </c>
      <c r="K59" s="17">
        <v>44902</v>
      </c>
      <c r="L59" s="86" t="s">
        <v>448</v>
      </c>
      <c r="M59" s="75">
        <f t="shared" si="5"/>
        <v>0</v>
      </c>
      <c r="N59" s="33"/>
      <c r="O59" s="76"/>
    </row>
    <row r="60" spans="1:16" s="79" customFormat="1" ht="30" x14ac:dyDescent="0.25">
      <c r="A60" s="1">
        <v>47</v>
      </c>
      <c r="B60" s="17">
        <v>44873</v>
      </c>
      <c r="C60" s="41" t="s">
        <v>486</v>
      </c>
      <c r="D60" s="18">
        <v>44900</v>
      </c>
      <c r="E60" s="78" t="s">
        <v>202</v>
      </c>
      <c r="F60" s="19">
        <v>44890</v>
      </c>
      <c r="G60" s="20" t="s">
        <v>203</v>
      </c>
      <c r="H60" s="41" t="s">
        <v>204</v>
      </c>
      <c r="I60" s="42">
        <v>41536</v>
      </c>
      <c r="J60" s="75">
        <v>41536</v>
      </c>
      <c r="K60" s="80">
        <v>44922</v>
      </c>
      <c r="L60" s="86" t="s">
        <v>482</v>
      </c>
      <c r="M60" s="75">
        <f t="shared" si="5"/>
        <v>0</v>
      </c>
      <c r="N60" s="33"/>
      <c r="O60" s="76"/>
    </row>
    <row r="61" spans="1:16" s="79" customFormat="1" ht="45" x14ac:dyDescent="0.25">
      <c r="A61" s="1">
        <v>48</v>
      </c>
      <c r="B61" s="17">
        <v>44873</v>
      </c>
      <c r="C61" s="40" t="s">
        <v>487</v>
      </c>
      <c r="D61" s="18" t="s">
        <v>205</v>
      </c>
      <c r="E61" s="78" t="s">
        <v>206</v>
      </c>
      <c r="F61" s="19">
        <v>44865</v>
      </c>
      <c r="G61" s="20" t="s">
        <v>207</v>
      </c>
      <c r="H61" s="41" t="s">
        <v>208</v>
      </c>
      <c r="I61" s="42">
        <v>224726.28</v>
      </c>
      <c r="J61" s="75">
        <v>224726.28</v>
      </c>
      <c r="K61" s="80">
        <v>44922</v>
      </c>
      <c r="L61" s="86" t="s">
        <v>467</v>
      </c>
      <c r="M61" s="75">
        <f t="shared" si="5"/>
        <v>0</v>
      </c>
      <c r="N61" s="33"/>
      <c r="O61" s="76"/>
    </row>
    <row r="62" spans="1:16" s="79" customFormat="1" ht="45" x14ac:dyDescent="0.25">
      <c r="A62" s="1">
        <v>49</v>
      </c>
      <c r="B62" s="17">
        <v>44903</v>
      </c>
      <c r="C62" s="40" t="s">
        <v>488</v>
      </c>
      <c r="D62" s="18">
        <v>44894</v>
      </c>
      <c r="E62" s="78" t="s">
        <v>209</v>
      </c>
      <c r="F62" s="19">
        <v>44816</v>
      </c>
      <c r="G62" s="20" t="s">
        <v>210</v>
      </c>
      <c r="H62" s="41" t="s">
        <v>211</v>
      </c>
      <c r="I62" s="42">
        <v>70727.67</v>
      </c>
      <c r="J62" s="75">
        <v>70727.67</v>
      </c>
      <c r="K62" s="80">
        <v>44923</v>
      </c>
      <c r="L62" s="86" t="s">
        <v>469</v>
      </c>
      <c r="M62" s="75">
        <f t="shared" si="5"/>
        <v>0</v>
      </c>
      <c r="N62" s="33"/>
      <c r="O62" s="76"/>
    </row>
    <row r="63" spans="1:16" s="79" customFormat="1" ht="45" x14ac:dyDescent="0.25">
      <c r="A63" s="1">
        <v>50</v>
      </c>
      <c r="B63" s="17">
        <v>44903</v>
      </c>
      <c r="C63" s="40" t="s">
        <v>489</v>
      </c>
      <c r="D63" s="18">
        <v>44901</v>
      </c>
      <c r="E63" s="78" t="s">
        <v>212</v>
      </c>
      <c r="F63" s="19">
        <v>44894</v>
      </c>
      <c r="G63" s="20" t="s">
        <v>213</v>
      </c>
      <c r="H63" s="41" t="s">
        <v>214</v>
      </c>
      <c r="I63" s="42">
        <v>58705</v>
      </c>
      <c r="J63" s="75">
        <v>0</v>
      </c>
      <c r="K63" s="40"/>
      <c r="L63" s="86"/>
      <c r="M63" s="75">
        <f t="shared" si="5"/>
        <v>58705</v>
      </c>
      <c r="N63" s="33"/>
      <c r="O63" s="76"/>
    </row>
    <row r="64" spans="1:16" s="79" customFormat="1" ht="30" x14ac:dyDescent="0.25">
      <c r="A64" s="1">
        <v>51</v>
      </c>
      <c r="B64" s="17">
        <v>44903</v>
      </c>
      <c r="C64" s="41" t="s">
        <v>458</v>
      </c>
      <c r="D64" s="18">
        <v>44901</v>
      </c>
      <c r="E64" s="78" t="s">
        <v>215</v>
      </c>
      <c r="F64" s="19">
        <v>44901</v>
      </c>
      <c r="G64" s="20"/>
      <c r="H64" s="41" t="s">
        <v>216</v>
      </c>
      <c r="I64" s="42">
        <v>44000</v>
      </c>
      <c r="J64" s="75">
        <v>44000</v>
      </c>
      <c r="K64" s="80">
        <v>44916</v>
      </c>
      <c r="L64" s="86" t="s">
        <v>459</v>
      </c>
      <c r="M64" s="75">
        <f t="shared" si="5"/>
        <v>0</v>
      </c>
      <c r="N64" s="33"/>
      <c r="O64" s="76"/>
    </row>
    <row r="65" spans="1:15" s="79" customFormat="1" ht="45" x14ac:dyDescent="0.25">
      <c r="A65" s="1">
        <v>52</v>
      </c>
      <c r="B65" s="17">
        <v>44903</v>
      </c>
      <c r="C65" s="40" t="s">
        <v>490</v>
      </c>
      <c r="D65" s="18">
        <v>44901</v>
      </c>
      <c r="E65" s="78" t="s">
        <v>217</v>
      </c>
      <c r="F65" s="19">
        <v>44883</v>
      </c>
      <c r="G65" s="20" t="s">
        <v>218</v>
      </c>
      <c r="H65" s="41" t="s">
        <v>219</v>
      </c>
      <c r="I65" s="42">
        <v>200000.01</v>
      </c>
      <c r="J65" s="75">
        <v>33333.32</v>
      </c>
      <c r="K65" s="80">
        <v>44924</v>
      </c>
      <c r="L65" s="86" t="s">
        <v>471</v>
      </c>
      <c r="M65" s="75">
        <v>0</v>
      </c>
      <c r="N65" s="33">
        <v>166666.69</v>
      </c>
      <c r="O65" s="76" t="s">
        <v>220</v>
      </c>
    </row>
    <row r="66" spans="1:15" s="79" customFormat="1" ht="30" x14ac:dyDescent="0.25">
      <c r="A66" s="1">
        <v>53</v>
      </c>
      <c r="B66" s="17">
        <v>44903</v>
      </c>
      <c r="C66" s="40" t="s">
        <v>148</v>
      </c>
      <c r="D66" s="18">
        <v>44874</v>
      </c>
      <c r="E66" s="78" t="s">
        <v>221</v>
      </c>
      <c r="F66" s="19">
        <v>44873</v>
      </c>
      <c r="G66" s="20" t="s">
        <v>222</v>
      </c>
      <c r="H66" s="41" t="s">
        <v>223</v>
      </c>
      <c r="I66" s="42">
        <v>6200.9</v>
      </c>
      <c r="J66" s="75">
        <v>6200.9</v>
      </c>
      <c r="K66" s="80">
        <v>44922</v>
      </c>
      <c r="L66" s="86" t="s">
        <v>476</v>
      </c>
      <c r="M66" s="75">
        <f t="shared" ref="M66:M92" si="6">I66-J66</f>
        <v>0</v>
      </c>
      <c r="N66" s="33"/>
      <c r="O66" s="76"/>
    </row>
    <row r="67" spans="1:15" s="79" customFormat="1" ht="30" x14ac:dyDescent="0.25">
      <c r="A67" s="1">
        <v>54</v>
      </c>
      <c r="B67" s="17">
        <v>44903</v>
      </c>
      <c r="C67" s="40" t="s">
        <v>491</v>
      </c>
      <c r="D67" s="18">
        <v>44901</v>
      </c>
      <c r="E67" s="78" t="s">
        <v>463</v>
      </c>
      <c r="F67" s="19">
        <v>44895</v>
      </c>
      <c r="G67" s="20" t="s">
        <v>464</v>
      </c>
      <c r="H67" s="41" t="s">
        <v>529</v>
      </c>
      <c r="I67" s="42">
        <v>49303.199999999997</v>
      </c>
      <c r="J67" s="42">
        <v>49303.199999999997</v>
      </c>
      <c r="K67" s="80">
        <v>44922</v>
      </c>
      <c r="L67" s="86" t="s">
        <v>465</v>
      </c>
      <c r="M67" s="75">
        <f t="shared" si="6"/>
        <v>0</v>
      </c>
      <c r="N67" s="33"/>
      <c r="O67" s="76"/>
    </row>
    <row r="68" spans="1:15" s="79" customFormat="1" ht="30" x14ac:dyDescent="0.25">
      <c r="A68" s="1">
        <v>55</v>
      </c>
      <c r="B68" s="17">
        <v>44904</v>
      </c>
      <c r="C68" s="40" t="s">
        <v>492</v>
      </c>
      <c r="D68" s="18">
        <v>44890</v>
      </c>
      <c r="E68" s="78" t="s">
        <v>224</v>
      </c>
      <c r="F68" s="19">
        <v>44890</v>
      </c>
      <c r="G68" s="20" t="s">
        <v>225</v>
      </c>
      <c r="H68" s="41" t="s">
        <v>226</v>
      </c>
      <c r="I68" s="42">
        <v>69808.800000000003</v>
      </c>
      <c r="J68" s="75">
        <v>69808.800000000003</v>
      </c>
      <c r="K68" s="80">
        <v>44922</v>
      </c>
      <c r="L68" s="86" t="s">
        <v>462</v>
      </c>
      <c r="M68" s="75">
        <f t="shared" si="6"/>
        <v>0</v>
      </c>
      <c r="N68" s="33"/>
      <c r="O68" s="76"/>
    </row>
    <row r="69" spans="1:15" s="79" customFormat="1" ht="45" x14ac:dyDescent="0.25">
      <c r="A69" s="1">
        <v>56</v>
      </c>
      <c r="B69" s="17">
        <v>44904</v>
      </c>
      <c r="C69" s="41" t="s">
        <v>493</v>
      </c>
      <c r="D69" s="39" t="s">
        <v>227</v>
      </c>
      <c r="E69" s="77" t="s">
        <v>228</v>
      </c>
      <c r="F69" s="19"/>
      <c r="G69" s="20"/>
      <c r="H69" s="41" t="s">
        <v>229</v>
      </c>
      <c r="I69" s="42">
        <v>18894.5</v>
      </c>
      <c r="J69" s="75">
        <v>18894.5</v>
      </c>
      <c r="K69" s="80">
        <v>44919</v>
      </c>
      <c r="L69" s="86" t="s">
        <v>457</v>
      </c>
      <c r="M69" s="75">
        <f t="shared" si="6"/>
        <v>0</v>
      </c>
      <c r="N69" s="33"/>
      <c r="O69" s="76"/>
    </row>
    <row r="70" spans="1:15" s="79" customFormat="1" ht="30" x14ac:dyDescent="0.25">
      <c r="A70" s="1">
        <v>57</v>
      </c>
      <c r="B70" s="17">
        <v>44904</v>
      </c>
      <c r="C70" s="40" t="s">
        <v>455</v>
      </c>
      <c r="D70" s="18">
        <v>44901</v>
      </c>
      <c r="E70" s="78" t="s">
        <v>230</v>
      </c>
      <c r="F70" s="19">
        <v>44896</v>
      </c>
      <c r="G70" s="20" t="s">
        <v>231</v>
      </c>
      <c r="H70" s="41" t="s">
        <v>232</v>
      </c>
      <c r="I70" s="42">
        <v>8100</v>
      </c>
      <c r="J70" s="75">
        <v>8100</v>
      </c>
      <c r="K70" s="80">
        <v>44924</v>
      </c>
      <c r="L70" s="86" t="s">
        <v>454</v>
      </c>
      <c r="M70" s="75">
        <f t="shared" si="6"/>
        <v>0</v>
      </c>
      <c r="N70" s="33"/>
      <c r="O70" s="76"/>
    </row>
    <row r="71" spans="1:15" s="79" customFormat="1" ht="30" x14ac:dyDescent="0.25">
      <c r="A71" s="1">
        <v>58</v>
      </c>
      <c r="B71" s="17">
        <v>44904</v>
      </c>
      <c r="C71" s="40" t="s">
        <v>494</v>
      </c>
      <c r="D71" s="18">
        <v>44889</v>
      </c>
      <c r="E71" s="78" t="s">
        <v>233</v>
      </c>
      <c r="F71" s="19">
        <v>44879</v>
      </c>
      <c r="G71" s="20" t="s">
        <v>234</v>
      </c>
      <c r="H71" s="41" t="s">
        <v>235</v>
      </c>
      <c r="I71" s="42">
        <v>16142.4</v>
      </c>
      <c r="J71" s="75">
        <v>16142.4</v>
      </c>
      <c r="K71" s="80">
        <v>44922</v>
      </c>
      <c r="L71" s="86" t="s">
        <v>466</v>
      </c>
      <c r="M71" s="75">
        <f t="shared" si="6"/>
        <v>0</v>
      </c>
      <c r="N71" s="33"/>
      <c r="O71" s="76"/>
    </row>
    <row r="72" spans="1:15" s="79" customFormat="1" ht="45" x14ac:dyDescent="0.25">
      <c r="A72" s="1">
        <v>59</v>
      </c>
      <c r="B72" s="17">
        <v>44904</v>
      </c>
      <c r="C72" s="40" t="s">
        <v>495</v>
      </c>
      <c r="D72" s="18">
        <v>44896</v>
      </c>
      <c r="E72" s="78" t="s">
        <v>236</v>
      </c>
      <c r="F72" s="19">
        <v>44859</v>
      </c>
      <c r="G72" s="20" t="s">
        <v>237</v>
      </c>
      <c r="H72" s="41" t="s">
        <v>238</v>
      </c>
      <c r="I72" s="42">
        <v>35793.33</v>
      </c>
      <c r="J72" s="75">
        <v>35793.33</v>
      </c>
      <c r="K72" s="80">
        <v>44922</v>
      </c>
      <c r="L72" s="86" t="s">
        <v>461</v>
      </c>
      <c r="M72" s="75">
        <f t="shared" si="6"/>
        <v>0</v>
      </c>
      <c r="N72" s="33"/>
      <c r="O72" s="76"/>
    </row>
    <row r="73" spans="1:15" s="79" customFormat="1" ht="30" x14ac:dyDescent="0.25">
      <c r="A73" s="1">
        <v>60</v>
      </c>
      <c r="B73" s="17">
        <v>44904</v>
      </c>
      <c r="C73" s="40" t="s">
        <v>494</v>
      </c>
      <c r="D73" s="18">
        <v>44901</v>
      </c>
      <c r="E73" s="78" t="s">
        <v>239</v>
      </c>
      <c r="F73" s="19">
        <v>44895</v>
      </c>
      <c r="G73" s="20" t="s">
        <v>240</v>
      </c>
      <c r="H73" s="41" t="s">
        <v>241</v>
      </c>
      <c r="I73" s="42">
        <v>15812</v>
      </c>
      <c r="J73" s="75">
        <v>15812</v>
      </c>
      <c r="K73" s="80">
        <v>44922</v>
      </c>
      <c r="L73" s="86" t="s">
        <v>477</v>
      </c>
      <c r="M73" s="75">
        <f t="shared" si="6"/>
        <v>0</v>
      </c>
      <c r="N73" s="33"/>
      <c r="O73" s="76"/>
    </row>
    <row r="74" spans="1:15" s="79" customFormat="1" ht="45" x14ac:dyDescent="0.25">
      <c r="A74" s="1">
        <v>61</v>
      </c>
      <c r="B74" s="17">
        <v>44908</v>
      </c>
      <c r="C74" s="40" t="s">
        <v>120</v>
      </c>
      <c r="D74" s="18">
        <v>44904</v>
      </c>
      <c r="E74" s="78" t="s">
        <v>242</v>
      </c>
      <c r="F74" s="19">
        <v>44889</v>
      </c>
      <c r="G74" s="20" t="s">
        <v>243</v>
      </c>
      <c r="H74" s="41" t="s">
        <v>244</v>
      </c>
      <c r="I74" s="42">
        <v>122320</v>
      </c>
      <c r="J74" s="75">
        <v>0</v>
      </c>
      <c r="K74" s="40"/>
      <c r="L74" s="86"/>
      <c r="M74" s="75">
        <f t="shared" si="6"/>
        <v>122320</v>
      </c>
      <c r="N74" s="33"/>
      <c r="O74" s="76"/>
    </row>
    <row r="75" spans="1:15" s="79" customFormat="1" ht="45" x14ac:dyDescent="0.25">
      <c r="A75" s="1">
        <v>62</v>
      </c>
      <c r="B75" s="17">
        <v>44908</v>
      </c>
      <c r="C75" s="40" t="s">
        <v>37</v>
      </c>
      <c r="D75" s="18">
        <v>44903</v>
      </c>
      <c r="E75" s="78" t="s">
        <v>245</v>
      </c>
      <c r="F75" s="19">
        <v>44875</v>
      </c>
      <c r="G75" s="20" t="s">
        <v>246</v>
      </c>
      <c r="H75" s="41" t="s">
        <v>247</v>
      </c>
      <c r="I75" s="42">
        <v>84665</v>
      </c>
      <c r="J75" s="75">
        <v>84665</v>
      </c>
      <c r="K75" s="80">
        <v>44923</v>
      </c>
      <c r="L75" s="86" t="s">
        <v>480</v>
      </c>
      <c r="M75" s="75">
        <f t="shared" si="6"/>
        <v>0</v>
      </c>
      <c r="N75" s="33"/>
      <c r="O75" s="76"/>
    </row>
    <row r="76" spans="1:15" s="79" customFormat="1" ht="30" x14ac:dyDescent="0.25">
      <c r="A76" s="1">
        <v>63</v>
      </c>
      <c r="B76" s="17">
        <v>44908</v>
      </c>
      <c r="C76" s="40" t="s">
        <v>496</v>
      </c>
      <c r="D76" s="18">
        <v>44901</v>
      </c>
      <c r="E76" s="78" t="s">
        <v>248</v>
      </c>
      <c r="F76" s="19">
        <v>44895</v>
      </c>
      <c r="G76" s="20" t="s">
        <v>249</v>
      </c>
      <c r="H76" s="41" t="s">
        <v>250</v>
      </c>
      <c r="I76" s="42">
        <v>185909</v>
      </c>
      <c r="J76" s="75">
        <v>185909</v>
      </c>
      <c r="K76" s="81">
        <v>44924</v>
      </c>
      <c r="L76" s="86" t="s">
        <v>474</v>
      </c>
      <c r="M76" s="75">
        <f t="shared" si="6"/>
        <v>0</v>
      </c>
      <c r="N76" s="33"/>
      <c r="O76" s="76"/>
    </row>
    <row r="77" spans="1:15" s="79" customFormat="1" ht="30" x14ac:dyDescent="0.25">
      <c r="A77" s="1">
        <v>64</v>
      </c>
      <c r="B77" s="17">
        <v>44908</v>
      </c>
      <c r="C77" s="40" t="s">
        <v>494</v>
      </c>
      <c r="D77" s="18">
        <v>44904</v>
      </c>
      <c r="E77" s="78" t="s">
        <v>251</v>
      </c>
      <c r="F77" s="19">
        <v>44901</v>
      </c>
      <c r="G77" s="20" t="s">
        <v>252</v>
      </c>
      <c r="H77" s="41" t="s">
        <v>253</v>
      </c>
      <c r="I77" s="42">
        <v>141600</v>
      </c>
      <c r="J77" s="75">
        <v>141600</v>
      </c>
      <c r="K77" s="80">
        <v>44924</v>
      </c>
      <c r="L77" s="86" t="s">
        <v>472</v>
      </c>
      <c r="M77" s="75">
        <f t="shared" si="6"/>
        <v>0</v>
      </c>
      <c r="N77" s="33"/>
      <c r="O77" s="76"/>
    </row>
    <row r="78" spans="1:15" s="79" customFormat="1" ht="45" x14ac:dyDescent="0.25">
      <c r="A78" s="1">
        <v>65</v>
      </c>
      <c r="B78" s="17">
        <v>44908</v>
      </c>
      <c r="C78" s="40" t="s">
        <v>496</v>
      </c>
      <c r="D78" s="18">
        <v>44902</v>
      </c>
      <c r="E78" s="78" t="s">
        <v>254</v>
      </c>
      <c r="F78" s="19">
        <v>44900</v>
      </c>
      <c r="G78" s="20" t="s">
        <v>255</v>
      </c>
      <c r="H78" s="41" t="s">
        <v>256</v>
      </c>
      <c r="I78" s="42">
        <v>122672.8</v>
      </c>
      <c r="J78" s="42">
        <v>122672.8</v>
      </c>
      <c r="K78" s="81">
        <v>44924</v>
      </c>
      <c r="L78" s="86" t="s">
        <v>473</v>
      </c>
      <c r="M78" s="75">
        <f t="shared" si="6"/>
        <v>0</v>
      </c>
      <c r="N78" s="33"/>
      <c r="O78" s="76"/>
    </row>
    <row r="79" spans="1:15" s="79" customFormat="1" ht="30" x14ac:dyDescent="0.25">
      <c r="A79" s="1">
        <v>66</v>
      </c>
      <c r="B79" s="17">
        <v>44908</v>
      </c>
      <c r="C79" s="40" t="s">
        <v>497</v>
      </c>
      <c r="D79" s="18">
        <v>44903</v>
      </c>
      <c r="E79" s="78" t="s">
        <v>257</v>
      </c>
      <c r="F79" s="19">
        <v>44895</v>
      </c>
      <c r="G79" s="20" t="s">
        <v>258</v>
      </c>
      <c r="H79" s="41" t="s">
        <v>259</v>
      </c>
      <c r="I79" s="42">
        <v>39815.56</v>
      </c>
      <c r="J79" s="29">
        <v>39815.56</v>
      </c>
      <c r="K79" s="80">
        <v>44924</v>
      </c>
      <c r="L79" s="86" t="s">
        <v>475</v>
      </c>
      <c r="M79" s="75">
        <f t="shared" si="6"/>
        <v>0</v>
      </c>
      <c r="N79" s="33"/>
      <c r="O79" s="76"/>
    </row>
    <row r="80" spans="1:15" s="79" customFormat="1" ht="45" x14ac:dyDescent="0.25">
      <c r="A80" s="1">
        <v>67</v>
      </c>
      <c r="B80" s="17">
        <v>44908</v>
      </c>
      <c r="C80" s="40" t="s">
        <v>260</v>
      </c>
      <c r="D80" s="18">
        <v>44904</v>
      </c>
      <c r="E80" s="78" t="s">
        <v>261</v>
      </c>
      <c r="F80" s="19">
        <v>44889</v>
      </c>
      <c r="G80" s="20" t="s">
        <v>262</v>
      </c>
      <c r="H80" s="41" t="s">
        <v>263</v>
      </c>
      <c r="I80" s="42">
        <v>79920</v>
      </c>
      <c r="J80" s="75"/>
      <c r="K80" s="40"/>
      <c r="L80" s="86"/>
      <c r="M80" s="75">
        <f t="shared" si="6"/>
        <v>79920</v>
      </c>
      <c r="N80" s="33"/>
      <c r="O80" s="76"/>
    </row>
    <row r="81" spans="1:15" s="79" customFormat="1" ht="45" x14ac:dyDescent="0.25">
      <c r="A81" s="1">
        <v>68</v>
      </c>
      <c r="B81" s="17">
        <v>44908</v>
      </c>
      <c r="C81" s="40" t="s">
        <v>498</v>
      </c>
      <c r="D81" s="18">
        <v>44903</v>
      </c>
      <c r="E81" s="78" t="s">
        <v>264</v>
      </c>
      <c r="F81" s="19">
        <v>44902</v>
      </c>
      <c r="G81" s="20" t="s">
        <v>265</v>
      </c>
      <c r="H81" s="41" t="s">
        <v>266</v>
      </c>
      <c r="I81" s="42">
        <v>91450</v>
      </c>
      <c r="J81" s="75">
        <v>91450</v>
      </c>
      <c r="K81" s="80">
        <v>44923</v>
      </c>
      <c r="L81" s="86" t="s">
        <v>470</v>
      </c>
      <c r="M81" s="75">
        <f t="shared" si="6"/>
        <v>0</v>
      </c>
      <c r="N81" s="33"/>
      <c r="O81" s="76"/>
    </row>
    <row r="82" spans="1:15" s="79" customFormat="1" ht="45" x14ac:dyDescent="0.25">
      <c r="A82" s="1">
        <v>69</v>
      </c>
      <c r="B82" s="17">
        <v>44909</v>
      </c>
      <c r="C82" s="41" t="s">
        <v>499</v>
      </c>
      <c r="D82" s="39" t="s">
        <v>267</v>
      </c>
      <c r="E82" s="77" t="s">
        <v>268</v>
      </c>
      <c r="F82" s="19"/>
      <c r="G82" s="20"/>
      <c r="H82" s="41" t="s">
        <v>269</v>
      </c>
      <c r="I82" s="42">
        <v>27364.120000000003</v>
      </c>
      <c r="J82" s="75"/>
      <c r="K82" s="40"/>
      <c r="L82" s="86"/>
      <c r="M82" s="75">
        <f t="shared" si="6"/>
        <v>27364.120000000003</v>
      </c>
      <c r="N82" s="33"/>
      <c r="O82" s="76"/>
    </row>
    <row r="83" spans="1:15" s="79" customFormat="1" ht="30" x14ac:dyDescent="0.25">
      <c r="A83" s="1">
        <v>70</v>
      </c>
      <c r="B83" s="17">
        <v>44909</v>
      </c>
      <c r="C83" s="40" t="s">
        <v>500</v>
      </c>
      <c r="D83" s="18" t="s">
        <v>271</v>
      </c>
      <c r="E83" s="78" t="s">
        <v>272</v>
      </c>
      <c r="F83" s="19">
        <v>44867</v>
      </c>
      <c r="G83" s="20" t="s">
        <v>273</v>
      </c>
      <c r="H83" s="41" t="s">
        <v>274</v>
      </c>
      <c r="I83" s="42">
        <v>125644.26</v>
      </c>
      <c r="J83" s="75"/>
      <c r="K83" s="40"/>
      <c r="L83" s="86"/>
      <c r="M83" s="75">
        <f t="shared" si="6"/>
        <v>125644.26</v>
      </c>
      <c r="N83" s="33"/>
      <c r="O83" s="76"/>
    </row>
    <row r="84" spans="1:15" s="79" customFormat="1" ht="45" x14ac:dyDescent="0.25">
      <c r="A84" s="1">
        <v>71</v>
      </c>
      <c r="B84" s="17">
        <v>44909</v>
      </c>
      <c r="C84" s="41" t="s">
        <v>501</v>
      </c>
      <c r="D84" s="18">
        <v>44904</v>
      </c>
      <c r="E84" s="78" t="s">
        <v>275</v>
      </c>
      <c r="F84" s="19">
        <v>44889</v>
      </c>
      <c r="G84" s="20" t="s">
        <v>276</v>
      </c>
      <c r="H84" s="41" t="s">
        <v>277</v>
      </c>
      <c r="I84" s="42">
        <v>70964</v>
      </c>
      <c r="J84" s="75"/>
      <c r="K84" s="40"/>
      <c r="L84" s="86"/>
      <c r="M84" s="75">
        <f t="shared" si="6"/>
        <v>70964</v>
      </c>
      <c r="N84" s="33"/>
      <c r="O84" s="76"/>
    </row>
    <row r="85" spans="1:15" s="79" customFormat="1" ht="30" x14ac:dyDescent="0.25">
      <c r="A85" s="1">
        <v>72</v>
      </c>
      <c r="B85" s="17">
        <v>44909</v>
      </c>
      <c r="C85" s="40" t="s">
        <v>500</v>
      </c>
      <c r="D85" s="18">
        <v>44903</v>
      </c>
      <c r="E85" s="78" t="s">
        <v>278</v>
      </c>
      <c r="F85" s="19">
        <v>44881</v>
      </c>
      <c r="G85" s="20" t="s">
        <v>279</v>
      </c>
      <c r="H85" s="41" t="s">
        <v>280</v>
      </c>
      <c r="I85" s="42">
        <v>35652.639999999999</v>
      </c>
      <c r="J85" s="75"/>
      <c r="K85" s="40"/>
      <c r="L85" s="86"/>
      <c r="M85" s="75">
        <f t="shared" si="6"/>
        <v>35652.639999999999</v>
      </c>
      <c r="N85" s="33"/>
      <c r="O85" s="76"/>
    </row>
    <row r="86" spans="1:15" s="79" customFormat="1" ht="45" x14ac:dyDescent="0.25">
      <c r="A86" s="1">
        <v>73</v>
      </c>
      <c r="B86" s="17">
        <v>44909</v>
      </c>
      <c r="C86" s="40" t="s">
        <v>502</v>
      </c>
      <c r="D86" s="18">
        <v>44907</v>
      </c>
      <c r="E86" s="78" t="s">
        <v>281</v>
      </c>
      <c r="F86" s="19">
        <v>44889</v>
      </c>
      <c r="G86" s="20" t="s">
        <v>282</v>
      </c>
      <c r="H86" s="41" t="s">
        <v>283</v>
      </c>
      <c r="I86" s="42">
        <v>50000</v>
      </c>
      <c r="J86" s="75"/>
      <c r="K86" s="40"/>
      <c r="L86" s="86"/>
      <c r="M86" s="75">
        <f t="shared" si="6"/>
        <v>50000</v>
      </c>
      <c r="N86" s="33"/>
      <c r="O86" s="76"/>
    </row>
    <row r="87" spans="1:15" s="79" customFormat="1" ht="30" x14ac:dyDescent="0.25">
      <c r="A87" s="1">
        <v>74</v>
      </c>
      <c r="B87" s="17">
        <v>44909</v>
      </c>
      <c r="C87" s="41" t="s">
        <v>503</v>
      </c>
      <c r="D87" s="18">
        <v>44907</v>
      </c>
      <c r="E87" s="78" t="s">
        <v>284</v>
      </c>
      <c r="F87" s="19">
        <v>44903</v>
      </c>
      <c r="G87" s="20" t="s">
        <v>285</v>
      </c>
      <c r="H87" s="41" t="s">
        <v>286</v>
      </c>
      <c r="I87" s="42">
        <v>597450.96</v>
      </c>
      <c r="J87" s="75"/>
      <c r="K87" s="40"/>
      <c r="L87" s="86"/>
      <c r="M87" s="75">
        <f t="shared" si="6"/>
        <v>597450.96</v>
      </c>
      <c r="N87" s="33"/>
      <c r="O87" s="76"/>
    </row>
    <row r="88" spans="1:15" s="79" customFormat="1" ht="45" x14ac:dyDescent="0.25">
      <c r="A88" s="1">
        <v>75</v>
      </c>
      <c r="B88" s="17">
        <v>44909</v>
      </c>
      <c r="C88" s="40" t="s">
        <v>287</v>
      </c>
      <c r="D88" s="18">
        <v>44907</v>
      </c>
      <c r="E88" s="78" t="s">
        <v>288</v>
      </c>
      <c r="F88" s="19">
        <v>44890</v>
      </c>
      <c r="G88" s="20" t="s">
        <v>289</v>
      </c>
      <c r="H88" s="41" t="s">
        <v>290</v>
      </c>
      <c r="I88" s="42">
        <v>159300</v>
      </c>
      <c r="J88" s="75"/>
      <c r="K88" s="40"/>
      <c r="L88" s="86"/>
      <c r="M88" s="75">
        <f t="shared" si="6"/>
        <v>159300</v>
      </c>
      <c r="N88" s="33"/>
      <c r="O88" s="76"/>
    </row>
    <row r="89" spans="1:15" s="79" customFormat="1" ht="45" x14ac:dyDescent="0.25">
      <c r="A89" s="1">
        <v>76</v>
      </c>
      <c r="B89" s="17">
        <v>44910</v>
      </c>
      <c r="C89" s="40" t="s">
        <v>36</v>
      </c>
      <c r="D89" s="18">
        <v>44903</v>
      </c>
      <c r="E89" s="78" t="s">
        <v>291</v>
      </c>
      <c r="F89" s="19">
        <v>44893</v>
      </c>
      <c r="G89" s="20" t="s">
        <v>292</v>
      </c>
      <c r="H89" s="41" t="s">
        <v>293</v>
      </c>
      <c r="I89" s="42">
        <v>18747.84</v>
      </c>
      <c r="J89" s="75"/>
      <c r="K89" s="40"/>
      <c r="L89" s="86"/>
      <c r="M89" s="75">
        <f t="shared" si="6"/>
        <v>18747.84</v>
      </c>
      <c r="N89" s="33"/>
      <c r="O89" s="76"/>
    </row>
    <row r="90" spans="1:15" s="79" customFormat="1" ht="30" x14ac:dyDescent="0.25">
      <c r="A90" s="1">
        <v>77</v>
      </c>
      <c r="B90" s="17">
        <v>44910</v>
      </c>
      <c r="C90" s="40" t="s">
        <v>492</v>
      </c>
      <c r="D90" s="18">
        <v>44897</v>
      </c>
      <c r="E90" s="78" t="s">
        <v>294</v>
      </c>
      <c r="F90" s="19">
        <v>44895</v>
      </c>
      <c r="G90" s="20" t="s">
        <v>295</v>
      </c>
      <c r="H90" s="41" t="s">
        <v>296</v>
      </c>
      <c r="I90" s="42">
        <v>144362.38</v>
      </c>
      <c r="J90" s="75"/>
      <c r="K90" s="40"/>
      <c r="L90" s="86"/>
      <c r="M90" s="75">
        <f t="shared" si="6"/>
        <v>144362.38</v>
      </c>
      <c r="N90" s="33"/>
      <c r="O90" s="76"/>
    </row>
    <row r="91" spans="1:15" s="79" customFormat="1" ht="45" x14ac:dyDescent="0.25">
      <c r="A91" s="1">
        <v>78</v>
      </c>
      <c r="B91" s="17">
        <v>44910</v>
      </c>
      <c r="C91" s="40" t="s">
        <v>504</v>
      </c>
      <c r="D91" s="18">
        <v>44907</v>
      </c>
      <c r="E91" s="78" t="s">
        <v>297</v>
      </c>
      <c r="F91" s="19">
        <v>44797</v>
      </c>
      <c r="G91" s="20" t="s">
        <v>298</v>
      </c>
      <c r="H91" s="41" t="s">
        <v>299</v>
      </c>
      <c r="I91" s="42">
        <v>118098.24000000001</v>
      </c>
      <c r="J91" s="75"/>
      <c r="K91" s="40"/>
      <c r="L91" s="86"/>
      <c r="M91" s="75">
        <f t="shared" si="6"/>
        <v>118098.24000000001</v>
      </c>
      <c r="N91" s="33"/>
      <c r="O91" s="76"/>
    </row>
    <row r="92" spans="1:15" s="79" customFormat="1" ht="30" x14ac:dyDescent="0.25">
      <c r="A92" s="1">
        <v>79</v>
      </c>
      <c r="B92" s="17">
        <v>44910</v>
      </c>
      <c r="C92" s="40" t="s">
        <v>300</v>
      </c>
      <c r="D92" s="18">
        <v>44902</v>
      </c>
      <c r="E92" s="78" t="s">
        <v>301</v>
      </c>
      <c r="F92" s="19">
        <v>44890</v>
      </c>
      <c r="G92" s="20" t="s">
        <v>302</v>
      </c>
      <c r="H92" s="41" t="s">
        <v>303</v>
      </c>
      <c r="I92" s="42">
        <v>626563.48</v>
      </c>
      <c r="J92" s="75"/>
      <c r="K92" s="40"/>
      <c r="L92" s="86"/>
      <c r="M92" s="75">
        <f t="shared" si="6"/>
        <v>626563.48</v>
      </c>
      <c r="N92" s="33"/>
      <c r="O92" s="76"/>
    </row>
    <row r="93" spans="1:15" s="79" customFormat="1" ht="90" x14ac:dyDescent="0.25">
      <c r="A93" s="1">
        <v>80</v>
      </c>
      <c r="B93" s="17">
        <v>44910</v>
      </c>
      <c r="C93" s="40" t="s">
        <v>505</v>
      </c>
      <c r="D93" s="18">
        <v>44903</v>
      </c>
      <c r="E93" s="82" t="s">
        <v>306</v>
      </c>
      <c r="F93" s="19">
        <v>44826</v>
      </c>
      <c r="G93" s="20" t="s">
        <v>307</v>
      </c>
      <c r="H93" s="41" t="s">
        <v>308</v>
      </c>
      <c r="I93" s="42">
        <v>450000</v>
      </c>
      <c r="J93" s="75"/>
      <c r="K93" s="40"/>
      <c r="L93" s="86"/>
      <c r="M93" s="75">
        <v>90000</v>
      </c>
      <c r="N93" s="33">
        <f>+I93-J93</f>
        <v>450000</v>
      </c>
      <c r="O93" s="83" t="s">
        <v>220</v>
      </c>
    </row>
    <row r="94" spans="1:15" s="79" customFormat="1" ht="75" x14ac:dyDescent="0.25">
      <c r="A94" s="1">
        <v>81</v>
      </c>
      <c r="B94" s="17">
        <v>44910</v>
      </c>
      <c r="C94" s="40" t="s">
        <v>309</v>
      </c>
      <c r="D94" s="18">
        <v>44902</v>
      </c>
      <c r="E94" s="78" t="s">
        <v>310</v>
      </c>
      <c r="F94" s="19">
        <v>44848</v>
      </c>
      <c r="G94" s="20" t="s">
        <v>311</v>
      </c>
      <c r="H94" s="41" t="s">
        <v>312</v>
      </c>
      <c r="I94" s="42">
        <v>2717009.44</v>
      </c>
      <c r="J94" s="75"/>
      <c r="K94" s="40"/>
      <c r="L94" s="86"/>
      <c r="M94" s="75">
        <f>I94-J94</f>
        <v>2717009.44</v>
      </c>
      <c r="N94" s="33"/>
      <c r="O94" s="76"/>
    </row>
    <row r="95" spans="1:15" s="79" customFormat="1" ht="30" x14ac:dyDescent="0.25">
      <c r="A95" s="1">
        <v>82</v>
      </c>
      <c r="B95" s="17">
        <v>44910</v>
      </c>
      <c r="C95" s="41" t="s">
        <v>506</v>
      </c>
      <c r="D95" s="18">
        <v>44904</v>
      </c>
      <c r="E95" s="78" t="s">
        <v>313</v>
      </c>
      <c r="F95" s="19">
        <v>44900</v>
      </c>
      <c r="G95" s="20" t="s">
        <v>304</v>
      </c>
      <c r="H95" s="41" t="s">
        <v>305</v>
      </c>
      <c r="I95" s="42">
        <v>203766.35</v>
      </c>
      <c r="J95" s="75"/>
      <c r="K95" s="40"/>
      <c r="L95" s="86"/>
      <c r="M95" s="75">
        <f>I95-J95</f>
        <v>203766.35</v>
      </c>
      <c r="N95" s="33"/>
      <c r="O95" s="76"/>
    </row>
    <row r="96" spans="1:15" s="79" customFormat="1" ht="30" x14ac:dyDescent="0.25">
      <c r="A96" s="1">
        <v>83</v>
      </c>
      <c r="B96" s="17">
        <v>44910</v>
      </c>
      <c r="C96" s="40" t="s">
        <v>270</v>
      </c>
      <c r="D96" s="18">
        <v>44904</v>
      </c>
      <c r="E96" s="78" t="s">
        <v>314</v>
      </c>
      <c r="F96" s="19">
        <v>44881</v>
      </c>
      <c r="G96" s="20" t="s">
        <v>315</v>
      </c>
      <c r="H96" s="41" t="s">
        <v>316</v>
      </c>
      <c r="I96" s="42">
        <v>38940</v>
      </c>
      <c r="J96" s="75">
        <v>6490</v>
      </c>
      <c r="K96" s="80">
        <v>44926</v>
      </c>
      <c r="L96" s="86" t="s">
        <v>478</v>
      </c>
      <c r="M96" s="75">
        <v>0</v>
      </c>
      <c r="N96" s="33">
        <f>+I96-J96</f>
        <v>32450</v>
      </c>
      <c r="O96" s="76" t="s">
        <v>220</v>
      </c>
    </row>
    <row r="97" spans="1:15" s="79" customFormat="1" ht="30" x14ac:dyDescent="0.25">
      <c r="A97" s="1">
        <v>84</v>
      </c>
      <c r="B97" s="17">
        <v>44910</v>
      </c>
      <c r="C97" s="40" t="s">
        <v>317</v>
      </c>
      <c r="D97" s="18">
        <v>44909</v>
      </c>
      <c r="E97" s="78" t="s">
        <v>318</v>
      </c>
      <c r="F97" s="19">
        <v>44641</v>
      </c>
      <c r="G97" s="20" t="s">
        <v>319</v>
      </c>
      <c r="H97" s="41" t="s">
        <v>320</v>
      </c>
      <c r="I97" s="42">
        <v>772660.22</v>
      </c>
      <c r="J97" s="75"/>
      <c r="K97" s="40"/>
      <c r="L97" s="86"/>
      <c r="M97" s="75">
        <f t="shared" ref="M97:M102" si="7">I97-J97</f>
        <v>772660.22</v>
      </c>
      <c r="N97" s="33"/>
      <c r="O97" s="76"/>
    </row>
    <row r="98" spans="1:15" s="79" customFormat="1" ht="30" x14ac:dyDescent="0.25">
      <c r="A98" s="1">
        <v>85</v>
      </c>
      <c r="B98" s="17">
        <v>44910</v>
      </c>
      <c r="C98" s="40" t="s">
        <v>270</v>
      </c>
      <c r="D98" s="18">
        <v>44908</v>
      </c>
      <c r="E98" s="78" t="s">
        <v>321</v>
      </c>
      <c r="F98" s="19">
        <v>44889</v>
      </c>
      <c r="G98" s="20" t="s">
        <v>322</v>
      </c>
      <c r="H98" s="41" t="s">
        <v>323</v>
      </c>
      <c r="I98" s="42">
        <v>127041.5</v>
      </c>
      <c r="J98" s="75">
        <v>127041.5</v>
      </c>
      <c r="K98" s="80">
        <v>44926</v>
      </c>
      <c r="L98" s="86" t="s">
        <v>479</v>
      </c>
      <c r="M98" s="75">
        <f t="shared" si="7"/>
        <v>0</v>
      </c>
      <c r="N98" s="33"/>
      <c r="O98" s="76"/>
    </row>
    <row r="99" spans="1:15" s="79" customFormat="1" ht="30" x14ac:dyDescent="0.25">
      <c r="A99" s="1">
        <v>86</v>
      </c>
      <c r="B99" s="17">
        <v>44910</v>
      </c>
      <c r="C99" s="40" t="s">
        <v>507</v>
      </c>
      <c r="D99" s="18">
        <v>44907</v>
      </c>
      <c r="E99" s="78" t="s">
        <v>325</v>
      </c>
      <c r="F99" s="19">
        <v>44895</v>
      </c>
      <c r="G99" s="20" t="s">
        <v>326</v>
      </c>
      <c r="H99" s="41" t="s">
        <v>327</v>
      </c>
      <c r="I99" s="42">
        <v>41536</v>
      </c>
      <c r="J99" s="75"/>
      <c r="K99" s="40"/>
      <c r="L99" s="86"/>
      <c r="M99" s="75">
        <f t="shared" si="7"/>
        <v>41536</v>
      </c>
      <c r="N99" s="85"/>
      <c r="O99" s="76"/>
    </row>
    <row r="100" spans="1:15" s="79" customFormat="1" ht="30" x14ac:dyDescent="0.25">
      <c r="A100" s="1">
        <v>87</v>
      </c>
      <c r="B100" s="17">
        <v>44910</v>
      </c>
      <c r="C100" s="40" t="s">
        <v>508</v>
      </c>
      <c r="D100" s="18">
        <v>44901</v>
      </c>
      <c r="E100" s="78" t="s">
        <v>328</v>
      </c>
      <c r="F100" s="19">
        <v>44895</v>
      </c>
      <c r="G100" s="20" t="s">
        <v>329</v>
      </c>
      <c r="H100" s="41" t="s">
        <v>330</v>
      </c>
      <c r="I100" s="42">
        <v>430888.8</v>
      </c>
      <c r="J100" s="75"/>
      <c r="K100" s="40"/>
      <c r="L100" s="86"/>
      <c r="M100" s="75">
        <f t="shared" si="7"/>
        <v>430888.8</v>
      </c>
      <c r="N100" s="85"/>
      <c r="O100" s="76"/>
    </row>
    <row r="101" spans="1:15" s="79" customFormat="1" ht="45" x14ac:dyDescent="0.25">
      <c r="A101" s="1">
        <v>88</v>
      </c>
      <c r="B101" s="17">
        <v>44910</v>
      </c>
      <c r="C101" s="40" t="s">
        <v>509</v>
      </c>
      <c r="D101" s="18">
        <v>44909</v>
      </c>
      <c r="E101" s="78" t="s">
        <v>331</v>
      </c>
      <c r="F101" s="19">
        <v>44901</v>
      </c>
      <c r="G101" s="20" t="s">
        <v>332</v>
      </c>
      <c r="H101" s="41" t="s">
        <v>333</v>
      </c>
      <c r="I101" s="42">
        <v>59590</v>
      </c>
      <c r="J101" s="75"/>
      <c r="K101" s="40"/>
      <c r="L101" s="86"/>
      <c r="M101" s="75">
        <f t="shared" si="7"/>
        <v>59590</v>
      </c>
      <c r="N101" s="85"/>
      <c r="O101" s="76"/>
    </row>
    <row r="102" spans="1:15" s="79" customFormat="1" ht="45" x14ac:dyDescent="0.25">
      <c r="A102" s="1">
        <v>89</v>
      </c>
      <c r="B102" s="17">
        <v>44910</v>
      </c>
      <c r="C102" s="40" t="s">
        <v>148</v>
      </c>
      <c r="D102" s="18">
        <v>44903</v>
      </c>
      <c r="E102" s="78" t="s">
        <v>334</v>
      </c>
      <c r="F102" s="19">
        <v>44866</v>
      </c>
      <c r="G102" s="20" t="s">
        <v>335</v>
      </c>
      <c r="H102" s="41" t="s">
        <v>336</v>
      </c>
      <c r="I102" s="42">
        <v>12484.4</v>
      </c>
      <c r="J102" s="75"/>
      <c r="K102" s="40"/>
      <c r="L102" s="86"/>
      <c r="M102" s="75">
        <f t="shared" si="7"/>
        <v>12484.4</v>
      </c>
      <c r="N102" s="85"/>
      <c r="O102" s="76"/>
    </row>
    <row r="103" spans="1:15" s="79" customFormat="1" ht="30" x14ac:dyDescent="0.25">
      <c r="A103" s="1">
        <v>90</v>
      </c>
      <c r="B103" s="17">
        <v>44911</v>
      </c>
      <c r="C103" s="40" t="s">
        <v>510</v>
      </c>
      <c r="D103" s="18">
        <v>44908</v>
      </c>
      <c r="E103" s="78" t="s">
        <v>337</v>
      </c>
      <c r="F103" s="19">
        <v>44820</v>
      </c>
      <c r="G103" s="20" t="s">
        <v>338</v>
      </c>
      <c r="H103" s="41" t="s">
        <v>339</v>
      </c>
      <c r="I103" s="42">
        <v>999891.87</v>
      </c>
      <c r="J103" s="75"/>
      <c r="K103" s="40"/>
      <c r="L103" s="86"/>
      <c r="M103" s="75">
        <v>199978.37</v>
      </c>
      <c r="N103" s="85">
        <v>999891.87</v>
      </c>
      <c r="O103" s="76" t="s">
        <v>220</v>
      </c>
    </row>
    <row r="104" spans="1:15" s="79" customFormat="1" ht="30" x14ac:dyDescent="0.25">
      <c r="A104" s="1">
        <v>91</v>
      </c>
      <c r="B104" s="17">
        <v>44911</v>
      </c>
      <c r="C104" s="40" t="s">
        <v>340</v>
      </c>
      <c r="D104" s="18">
        <v>44907</v>
      </c>
      <c r="E104" s="78" t="s">
        <v>341</v>
      </c>
      <c r="F104" s="19">
        <v>44895</v>
      </c>
      <c r="G104" s="20" t="s">
        <v>342</v>
      </c>
      <c r="H104" s="41" t="s">
        <v>343</v>
      </c>
      <c r="I104" s="42">
        <v>65786.179999999993</v>
      </c>
      <c r="J104" s="75"/>
      <c r="K104" s="40"/>
      <c r="L104" s="86"/>
      <c r="M104" s="75">
        <f>I104-J104</f>
        <v>65786.179999999993</v>
      </c>
      <c r="N104" s="85"/>
      <c r="O104" s="76"/>
    </row>
    <row r="105" spans="1:15" s="79" customFormat="1" ht="30" x14ac:dyDescent="0.25">
      <c r="A105" s="1">
        <v>92</v>
      </c>
      <c r="B105" s="17">
        <v>44911</v>
      </c>
      <c r="C105" s="40" t="s">
        <v>36</v>
      </c>
      <c r="D105" s="18">
        <v>44909</v>
      </c>
      <c r="E105" s="78" t="s">
        <v>344</v>
      </c>
      <c r="F105" s="19">
        <v>44896</v>
      </c>
      <c r="G105" s="20" t="s">
        <v>345</v>
      </c>
      <c r="H105" s="41" t="s">
        <v>346</v>
      </c>
      <c r="I105" s="42">
        <v>254880</v>
      </c>
      <c r="J105" s="75"/>
      <c r="K105" s="40"/>
      <c r="L105" s="86"/>
      <c r="M105" s="75">
        <f t="shared" ref="M104:M119" si="8">I105-J105</f>
        <v>254880</v>
      </c>
      <c r="N105" s="85"/>
      <c r="O105" s="76"/>
    </row>
    <row r="106" spans="1:15" s="79" customFormat="1" ht="45" x14ac:dyDescent="0.25">
      <c r="A106" s="1">
        <v>93</v>
      </c>
      <c r="B106" s="17">
        <v>44911</v>
      </c>
      <c r="C106" s="40" t="s">
        <v>260</v>
      </c>
      <c r="D106" s="18">
        <v>44911</v>
      </c>
      <c r="E106" s="78" t="s">
        <v>347</v>
      </c>
      <c r="F106" s="19">
        <v>44886</v>
      </c>
      <c r="G106" s="20" t="s">
        <v>348</v>
      </c>
      <c r="H106" s="41" t="s">
        <v>349</v>
      </c>
      <c r="I106" s="42">
        <v>230000</v>
      </c>
      <c r="J106" s="75"/>
      <c r="K106" s="40"/>
      <c r="L106" s="86"/>
      <c r="M106" s="75">
        <f t="shared" si="8"/>
        <v>230000</v>
      </c>
      <c r="N106" s="85"/>
      <c r="O106" s="76"/>
    </row>
    <row r="107" spans="1:15" s="79" customFormat="1" ht="30" x14ac:dyDescent="0.25">
      <c r="A107" s="1">
        <v>94</v>
      </c>
      <c r="B107" s="17">
        <v>44911</v>
      </c>
      <c r="C107" s="40" t="s">
        <v>511</v>
      </c>
      <c r="D107" s="18">
        <v>44904</v>
      </c>
      <c r="E107" s="78" t="s">
        <v>350</v>
      </c>
      <c r="F107" s="19">
        <v>44895</v>
      </c>
      <c r="G107" s="20" t="s">
        <v>351</v>
      </c>
      <c r="H107" s="41" t="s">
        <v>352</v>
      </c>
      <c r="I107" s="42">
        <v>25134</v>
      </c>
      <c r="J107" s="75"/>
      <c r="K107" s="40"/>
      <c r="L107" s="86"/>
      <c r="M107" s="75">
        <f t="shared" si="8"/>
        <v>25134</v>
      </c>
      <c r="N107" s="85"/>
      <c r="O107" s="76"/>
    </row>
    <row r="108" spans="1:15" s="79" customFormat="1" ht="45" x14ac:dyDescent="0.25">
      <c r="A108" s="1">
        <v>95</v>
      </c>
      <c r="B108" s="17">
        <v>44911</v>
      </c>
      <c r="C108" s="40" t="s">
        <v>504</v>
      </c>
      <c r="D108" s="18">
        <v>44907</v>
      </c>
      <c r="E108" s="78" t="s">
        <v>297</v>
      </c>
      <c r="F108" s="19">
        <v>44797</v>
      </c>
      <c r="G108" s="20" t="s">
        <v>298</v>
      </c>
      <c r="H108" s="41" t="s">
        <v>353</v>
      </c>
      <c r="I108" s="42">
        <v>118098.24000000001</v>
      </c>
      <c r="J108" s="75"/>
      <c r="K108" s="40"/>
      <c r="L108" s="86"/>
      <c r="M108" s="75">
        <f t="shared" si="8"/>
        <v>118098.24000000001</v>
      </c>
      <c r="N108" s="85"/>
      <c r="O108" s="76"/>
    </row>
    <row r="109" spans="1:15" s="79" customFormat="1" ht="45" x14ac:dyDescent="0.25">
      <c r="A109" s="1">
        <v>96</v>
      </c>
      <c r="B109" s="17">
        <v>44911</v>
      </c>
      <c r="C109" s="40" t="s">
        <v>37</v>
      </c>
      <c r="D109" s="18">
        <v>44910</v>
      </c>
      <c r="E109" s="78" t="s">
        <v>354</v>
      </c>
      <c r="F109" s="19">
        <v>44907</v>
      </c>
      <c r="G109" s="20" t="s">
        <v>355</v>
      </c>
      <c r="H109" s="41" t="s">
        <v>356</v>
      </c>
      <c r="I109" s="42">
        <v>234230</v>
      </c>
      <c r="J109" s="75"/>
      <c r="K109" s="40"/>
      <c r="L109" s="86"/>
      <c r="M109" s="75">
        <f t="shared" si="8"/>
        <v>234230</v>
      </c>
      <c r="N109" s="85"/>
      <c r="O109" s="76"/>
    </row>
    <row r="110" spans="1:15" s="79" customFormat="1" ht="30" x14ac:dyDescent="0.25">
      <c r="A110" s="1">
        <v>97</v>
      </c>
      <c r="B110" s="17">
        <v>44914</v>
      </c>
      <c r="C110" s="41" t="s">
        <v>512</v>
      </c>
      <c r="D110" s="18">
        <v>44902</v>
      </c>
      <c r="E110" s="78" t="s">
        <v>357</v>
      </c>
      <c r="F110" s="19">
        <v>44895</v>
      </c>
      <c r="G110" s="20" t="s">
        <v>358</v>
      </c>
      <c r="H110" s="41" t="s">
        <v>359</v>
      </c>
      <c r="I110" s="42">
        <v>305281.86</v>
      </c>
      <c r="J110" s="75"/>
      <c r="K110" s="40"/>
      <c r="L110" s="86"/>
      <c r="M110" s="75">
        <f t="shared" si="8"/>
        <v>305281.86</v>
      </c>
      <c r="N110" s="85"/>
      <c r="O110" s="76"/>
    </row>
    <row r="111" spans="1:15" s="79" customFormat="1" ht="45" x14ac:dyDescent="0.25">
      <c r="A111" s="1">
        <v>98</v>
      </c>
      <c r="B111" s="17">
        <v>44914</v>
      </c>
      <c r="C111" s="40" t="s">
        <v>37</v>
      </c>
      <c r="D111" s="18">
        <v>44910</v>
      </c>
      <c r="E111" s="78" t="s">
        <v>360</v>
      </c>
      <c r="F111" s="19">
        <v>44901</v>
      </c>
      <c r="G111" s="20" t="s">
        <v>361</v>
      </c>
      <c r="H111" s="41" t="s">
        <v>362</v>
      </c>
      <c r="I111" s="42">
        <v>20700</v>
      </c>
      <c r="J111" s="75"/>
      <c r="K111" s="40"/>
      <c r="L111" s="86"/>
      <c r="M111" s="75">
        <f t="shared" si="8"/>
        <v>20700</v>
      </c>
      <c r="N111" s="85"/>
      <c r="O111" s="76"/>
    </row>
    <row r="112" spans="1:15" s="79" customFormat="1" ht="30" x14ac:dyDescent="0.25">
      <c r="A112" s="1">
        <v>99</v>
      </c>
      <c r="B112" s="17">
        <v>44914</v>
      </c>
      <c r="C112" s="40" t="s">
        <v>513</v>
      </c>
      <c r="D112" s="18">
        <v>44909</v>
      </c>
      <c r="E112" s="78" t="s">
        <v>363</v>
      </c>
      <c r="F112" s="19">
        <v>44903</v>
      </c>
      <c r="G112" s="20" t="s">
        <v>364</v>
      </c>
      <c r="H112" s="41" t="s">
        <v>365</v>
      </c>
      <c r="I112" s="42">
        <v>184100</v>
      </c>
      <c r="J112" s="75"/>
      <c r="K112" s="40"/>
      <c r="L112" s="86"/>
      <c r="M112" s="75">
        <f t="shared" si="8"/>
        <v>184100</v>
      </c>
      <c r="N112" s="85"/>
      <c r="O112" s="76"/>
    </row>
    <row r="113" spans="1:16" s="79" customFormat="1" ht="45" x14ac:dyDescent="0.25">
      <c r="A113" s="1">
        <v>100</v>
      </c>
      <c r="B113" s="17">
        <v>44914</v>
      </c>
      <c r="C113" s="40" t="s">
        <v>142</v>
      </c>
      <c r="D113" s="18">
        <v>44908</v>
      </c>
      <c r="E113" s="78" t="s">
        <v>366</v>
      </c>
      <c r="F113" s="19">
        <v>44901</v>
      </c>
      <c r="G113" s="20" t="s">
        <v>367</v>
      </c>
      <c r="H113" s="41" t="s">
        <v>368</v>
      </c>
      <c r="I113" s="42">
        <v>71980</v>
      </c>
      <c r="J113" s="75"/>
      <c r="K113" s="40"/>
      <c r="L113" s="86"/>
      <c r="M113" s="75">
        <f t="shared" si="8"/>
        <v>71980</v>
      </c>
      <c r="N113" s="85"/>
      <c r="O113" s="76"/>
    </row>
    <row r="114" spans="1:16" s="79" customFormat="1" ht="30" x14ac:dyDescent="0.25">
      <c r="A114" s="1">
        <v>101</v>
      </c>
      <c r="B114" s="17">
        <v>44914</v>
      </c>
      <c r="C114" s="40" t="s">
        <v>514</v>
      </c>
      <c r="D114" s="18">
        <v>44911</v>
      </c>
      <c r="E114" s="78" t="s">
        <v>369</v>
      </c>
      <c r="F114" s="19">
        <v>44910</v>
      </c>
      <c r="G114" s="20" t="s">
        <v>370</v>
      </c>
      <c r="H114" s="41" t="s">
        <v>371</v>
      </c>
      <c r="I114" s="42">
        <v>24841.360000000001</v>
      </c>
      <c r="J114" s="75"/>
      <c r="K114" s="40"/>
      <c r="L114" s="86"/>
      <c r="M114" s="75">
        <f t="shared" si="8"/>
        <v>24841.360000000001</v>
      </c>
      <c r="N114" s="85"/>
      <c r="O114" s="76"/>
    </row>
    <row r="115" spans="1:16" s="79" customFormat="1" ht="30" x14ac:dyDescent="0.25">
      <c r="A115" s="1">
        <v>102</v>
      </c>
      <c r="B115" s="17">
        <v>44914</v>
      </c>
      <c r="C115" s="40" t="s">
        <v>515</v>
      </c>
      <c r="D115" s="18">
        <v>44908</v>
      </c>
      <c r="E115" s="78" t="s">
        <v>372</v>
      </c>
      <c r="F115" s="19">
        <v>44902</v>
      </c>
      <c r="G115" s="20" t="s">
        <v>373</v>
      </c>
      <c r="H115" s="41" t="s">
        <v>374</v>
      </c>
      <c r="I115" s="42">
        <v>79827</v>
      </c>
      <c r="J115" s="75"/>
      <c r="K115" s="40"/>
      <c r="L115" s="86"/>
      <c r="M115" s="75">
        <f t="shared" si="8"/>
        <v>79827</v>
      </c>
      <c r="N115" s="85"/>
      <c r="O115" s="76"/>
    </row>
    <row r="116" spans="1:16" s="79" customFormat="1" ht="30" x14ac:dyDescent="0.25">
      <c r="A116" s="1">
        <v>103</v>
      </c>
      <c r="B116" s="17">
        <v>44914</v>
      </c>
      <c r="C116" s="40" t="s">
        <v>375</v>
      </c>
      <c r="D116" s="18">
        <v>44908</v>
      </c>
      <c r="E116" s="78" t="s">
        <v>376</v>
      </c>
      <c r="F116" s="19">
        <v>44907</v>
      </c>
      <c r="G116" s="20" t="s">
        <v>377</v>
      </c>
      <c r="H116" s="41" t="s">
        <v>378</v>
      </c>
      <c r="I116" s="42">
        <v>9101.4500000000007</v>
      </c>
      <c r="J116" s="75"/>
      <c r="K116" s="40"/>
      <c r="L116" s="86"/>
      <c r="M116" s="75">
        <f t="shared" si="8"/>
        <v>9101.4500000000007</v>
      </c>
      <c r="N116" s="85"/>
      <c r="O116" s="76"/>
    </row>
    <row r="117" spans="1:16" s="79" customFormat="1" ht="45" x14ac:dyDescent="0.25">
      <c r="A117" s="1">
        <v>104</v>
      </c>
      <c r="B117" s="17">
        <v>44914</v>
      </c>
      <c r="C117" s="40" t="s">
        <v>324</v>
      </c>
      <c r="D117" s="18">
        <v>44910</v>
      </c>
      <c r="E117" s="78" t="s">
        <v>379</v>
      </c>
      <c r="F117" s="19">
        <v>44910</v>
      </c>
      <c r="G117" s="20" t="s">
        <v>380</v>
      </c>
      <c r="H117" s="41" t="s">
        <v>530</v>
      </c>
      <c r="I117" s="42">
        <v>45182.2</v>
      </c>
      <c r="J117" s="75"/>
      <c r="K117" s="40"/>
      <c r="L117" s="86"/>
      <c r="M117" s="75">
        <f t="shared" si="8"/>
        <v>45182.2</v>
      </c>
      <c r="N117" s="85"/>
      <c r="O117" s="76"/>
    </row>
    <row r="118" spans="1:16" s="79" customFormat="1" ht="30" x14ac:dyDescent="0.25">
      <c r="A118" s="1">
        <v>105</v>
      </c>
      <c r="B118" s="17">
        <v>44914</v>
      </c>
      <c r="C118" s="40" t="s">
        <v>324</v>
      </c>
      <c r="D118" s="18">
        <v>44910</v>
      </c>
      <c r="E118" s="78" t="s">
        <v>381</v>
      </c>
      <c r="F118" s="19">
        <v>44903</v>
      </c>
      <c r="G118" s="20" t="s">
        <v>382</v>
      </c>
      <c r="H118" s="41" t="s">
        <v>383</v>
      </c>
      <c r="I118" s="42">
        <v>104401.68</v>
      </c>
      <c r="J118" s="75">
        <v>0</v>
      </c>
      <c r="K118" s="80"/>
      <c r="L118" s="86"/>
      <c r="M118" s="75">
        <f t="shared" si="8"/>
        <v>104401.68</v>
      </c>
      <c r="N118" s="85"/>
      <c r="O118" s="76"/>
    </row>
    <row r="119" spans="1:16" s="79" customFormat="1" ht="30" x14ac:dyDescent="0.25">
      <c r="A119" s="1">
        <v>106</v>
      </c>
      <c r="B119" s="17">
        <v>44914</v>
      </c>
      <c r="C119" s="40" t="s">
        <v>324</v>
      </c>
      <c r="D119" s="18">
        <v>44911</v>
      </c>
      <c r="E119" s="78" t="s">
        <v>384</v>
      </c>
      <c r="F119" s="19">
        <v>44901</v>
      </c>
      <c r="G119" s="20" t="s">
        <v>385</v>
      </c>
      <c r="H119" s="41" t="s">
        <v>386</v>
      </c>
      <c r="I119" s="42">
        <v>259600</v>
      </c>
      <c r="J119" s="75"/>
      <c r="K119" s="40"/>
      <c r="L119" s="86"/>
      <c r="M119" s="75">
        <f t="shared" si="8"/>
        <v>259600</v>
      </c>
      <c r="N119" s="85"/>
      <c r="O119" s="76"/>
    </row>
    <row r="120" spans="1:16" s="12" customFormat="1" ht="90" x14ac:dyDescent="0.25">
      <c r="A120" s="1">
        <v>107</v>
      </c>
      <c r="B120" s="26">
        <v>44914</v>
      </c>
      <c r="C120" s="27" t="s">
        <v>39</v>
      </c>
      <c r="D120" s="22" t="s">
        <v>387</v>
      </c>
      <c r="E120" s="28" t="s">
        <v>388</v>
      </c>
      <c r="F120" s="22">
        <v>44853</v>
      </c>
      <c r="G120" s="23" t="s">
        <v>389</v>
      </c>
      <c r="H120" s="13" t="s">
        <v>390</v>
      </c>
      <c r="I120" s="24">
        <v>150250</v>
      </c>
      <c r="J120" s="25"/>
      <c r="K120" s="21"/>
      <c r="L120" s="86"/>
      <c r="M120" s="29">
        <v>29865</v>
      </c>
      <c r="N120" s="85">
        <f>I120-M120</f>
        <v>120385</v>
      </c>
      <c r="O120" s="76" t="s">
        <v>220</v>
      </c>
      <c r="P120" s="36"/>
    </row>
    <row r="121" spans="1:16" s="79" customFormat="1" ht="45" x14ac:dyDescent="0.25">
      <c r="A121" s="1">
        <v>108</v>
      </c>
      <c r="B121" s="17">
        <v>44914</v>
      </c>
      <c r="C121" s="40" t="s">
        <v>391</v>
      </c>
      <c r="D121" s="39">
        <v>44909</v>
      </c>
      <c r="E121" s="77" t="s">
        <v>392</v>
      </c>
      <c r="F121" s="19">
        <v>44897</v>
      </c>
      <c r="G121" s="20" t="s">
        <v>393</v>
      </c>
      <c r="H121" s="41" t="s">
        <v>394</v>
      </c>
      <c r="I121" s="42">
        <v>67208.009999999995</v>
      </c>
      <c r="J121" s="75"/>
      <c r="K121" s="40"/>
      <c r="L121" s="86"/>
      <c r="M121" s="75">
        <f t="shared" ref="M121:M127" si="9">I121-J121</f>
        <v>67208.009999999995</v>
      </c>
      <c r="N121" s="85"/>
      <c r="O121" s="76"/>
    </row>
    <row r="122" spans="1:16" s="79" customFormat="1" ht="30" x14ac:dyDescent="0.25">
      <c r="A122" s="1">
        <v>109</v>
      </c>
      <c r="B122" s="17">
        <v>44914</v>
      </c>
      <c r="C122" s="40" t="s">
        <v>36</v>
      </c>
      <c r="D122" s="18">
        <v>44914</v>
      </c>
      <c r="E122" s="78" t="s">
        <v>395</v>
      </c>
      <c r="F122" s="19">
        <v>44904</v>
      </c>
      <c r="G122" s="20" t="s">
        <v>396</v>
      </c>
      <c r="H122" s="41" t="s">
        <v>397</v>
      </c>
      <c r="I122" s="42">
        <v>12123.79</v>
      </c>
      <c r="J122" s="75"/>
      <c r="K122" s="40"/>
      <c r="L122" s="86"/>
      <c r="M122" s="75">
        <f t="shared" si="9"/>
        <v>12123.79</v>
      </c>
      <c r="N122" s="85"/>
      <c r="O122" s="76"/>
    </row>
    <row r="123" spans="1:16" s="79" customFormat="1" ht="15" x14ac:dyDescent="0.25">
      <c r="A123" s="1">
        <v>110</v>
      </c>
      <c r="B123" s="17">
        <v>44914</v>
      </c>
      <c r="C123" s="40" t="s">
        <v>516</v>
      </c>
      <c r="D123" s="18"/>
      <c r="E123" s="78"/>
      <c r="F123" s="19"/>
      <c r="G123" s="20"/>
      <c r="H123" s="41" t="s">
        <v>398</v>
      </c>
      <c r="I123" s="42">
        <v>47592.78</v>
      </c>
      <c r="J123" s="75">
        <v>47592.78</v>
      </c>
      <c r="K123" s="40"/>
      <c r="L123" s="86"/>
      <c r="M123" s="75">
        <f t="shared" si="9"/>
        <v>0</v>
      </c>
      <c r="N123" s="85"/>
      <c r="O123" s="76"/>
    </row>
    <row r="124" spans="1:16" s="79" customFormat="1" ht="30" x14ac:dyDescent="0.25">
      <c r="A124" s="1">
        <v>111</v>
      </c>
      <c r="B124" s="17">
        <v>44914</v>
      </c>
      <c r="C124" s="40" t="s">
        <v>517</v>
      </c>
      <c r="D124" s="18">
        <v>44910</v>
      </c>
      <c r="E124" s="78" t="s">
        <v>399</v>
      </c>
      <c r="F124" s="19">
        <v>44903</v>
      </c>
      <c r="G124" s="20" t="s">
        <v>400</v>
      </c>
      <c r="H124" s="41" t="s">
        <v>401</v>
      </c>
      <c r="I124" s="42">
        <v>57000</v>
      </c>
      <c r="J124" s="75"/>
      <c r="K124" s="40"/>
      <c r="L124" s="86"/>
      <c r="M124" s="75">
        <f t="shared" si="9"/>
        <v>57000</v>
      </c>
      <c r="N124" s="85"/>
      <c r="O124" s="76"/>
    </row>
    <row r="125" spans="1:16" s="79" customFormat="1" ht="30" x14ac:dyDescent="0.25">
      <c r="A125" s="1">
        <v>112</v>
      </c>
      <c r="B125" s="17">
        <v>44914</v>
      </c>
      <c r="C125" s="40" t="s">
        <v>518</v>
      </c>
      <c r="D125" s="18" t="s">
        <v>402</v>
      </c>
      <c r="E125" s="78" t="s">
        <v>403</v>
      </c>
      <c r="F125" s="19">
        <v>44880</v>
      </c>
      <c r="G125" s="20" t="s">
        <v>404</v>
      </c>
      <c r="H125" s="41" t="s">
        <v>405</v>
      </c>
      <c r="I125" s="42">
        <v>84960</v>
      </c>
      <c r="J125" s="75"/>
      <c r="K125" s="40"/>
      <c r="L125" s="86"/>
      <c r="M125" s="75">
        <f t="shared" si="9"/>
        <v>84960</v>
      </c>
      <c r="N125" s="85"/>
      <c r="O125" s="76"/>
    </row>
    <row r="126" spans="1:16" s="79" customFormat="1" ht="30" x14ac:dyDescent="0.25">
      <c r="A126" s="1">
        <v>113</v>
      </c>
      <c r="B126" s="17">
        <v>44914</v>
      </c>
      <c r="C126" s="41" t="s">
        <v>519</v>
      </c>
      <c r="D126" s="18">
        <v>44909</v>
      </c>
      <c r="E126" s="78" t="s">
        <v>406</v>
      </c>
      <c r="F126" s="19">
        <v>44925</v>
      </c>
      <c r="G126" s="20" t="s">
        <v>351</v>
      </c>
      <c r="H126" s="41" t="s">
        <v>407</v>
      </c>
      <c r="I126" s="42">
        <v>13728.22</v>
      </c>
      <c r="J126" s="75"/>
      <c r="K126" s="40"/>
      <c r="L126" s="86"/>
      <c r="M126" s="75">
        <f t="shared" si="9"/>
        <v>13728.22</v>
      </c>
      <c r="N126" s="85"/>
      <c r="O126" s="76"/>
    </row>
    <row r="127" spans="1:16" s="79" customFormat="1" ht="30" x14ac:dyDescent="0.25">
      <c r="A127" s="1">
        <v>114</v>
      </c>
      <c r="B127" s="17">
        <v>44914</v>
      </c>
      <c r="C127" s="40" t="s">
        <v>520</v>
      </c>
      <c r="D127" s="18">
        <v>44907</v>
      </c>
      <c r="E127" s="78" t="s">
        <v>408</v>
      </c>
      <c r="F127" s="19">
        <v>44895</v>
      </c>
      <c r="G127" s="20" t="s">
        <v>409</v>
      </c>
      <c r="H127" s="41" t="s">
        <v>410</v>
      </c>
      <c r="I127" s="42">
        <v>66044.600000000006</v>
      </c>
      <c r="J127" s="75"/>
      <c r="K127" s="40"/>
      <c r="L127" s="86"/>
      <c r="M127" s="75">
        <f t="shared" si="9"/>
        <v>66044.600000000006</v>
      </c>
      <c r="N127" s="85"/>
      <c r="O127" s="76"/>
    </row>
    <row r="128" spans="1:16" s="79" customFormat="1" ht="30" x14ac:dyDescent="0.25">
      <c r="A128" s="1">
        <v>115</v>
      </c>
      <c r="B128" s="17">
        <v>44915</v>
      </c>
      <c r="C128" s="40" t="s">
        <v>521</v>
      </c>
      <c r="D128" s="18">
        <v>44909</v>
      </c>
      <c r="E128" s="78" t="s">
        <v>411</v>
      </c>
      <c r="F128" s="19">
        <v>44873</v>
      </c>
      <c r="G128" s="20" t="s">
        <v>412</v>
      </c>
      <c r="H128" s="41" t="s">
        <v>413</v>
      </c>
      <c r="I128" s="42">
        <v>2501010</v>
      </c>
      <c r="J128" s="75"/>
      <c r="K128" s="40"/>
      <c r="L128" s="86"/>
      <c r="M128" s="75">
        <v>647668.96</v>
      </c>
      <c r="N128" s="85">
        <f>+I128-M128</f>
        <v>1853341.04</v>
      </c>
      <c r="O128" s="76" t="s">
        <v>220</v>
      </c>
    </row>
    <row r="129" spans="1:16" s="12" customFormat="1" ht="45" x14ac:dyDescent="0.25">
      <c r="A129" s="1">
        <v>116</v>
      </c>
      <c r="B129" s="17">
        <v>44916</v>
      </c>
      <c r="C129" s="40" t="s">
        <v>43</v>
      </c>
      <c r="D129" s="18">
        <v>44909</v>
      </c>
      <c r="E129" s="78" t="s">
        <v>429</v>
      </c>
      <c r="F129" s="19">
        <v>44897</v>
      </c>
      <c r="G129" s="20" t="s">
        <v>442</v>
      </c>
      <c r="H129" s="41" t="s">
        <v>430</v>
      </c>
      <c r="I129" s="35">
        <v>182461.75</v>
      </c>
      <c r="J129" s="29"/>
      <c r="K129" s="47"/>
      <c r="L129" s="86"/>
      <c r="M129" s="35">
        <f>+I129-J129</f>
        <v>182461.75</v>
      </c>
      <c r="N129" s="33"/>
      <c r="P129" s="36"/>
    </row>
    <row r="130" spans="1:16" s="12" customFormat="1" ht="30" x14ac:dyDescent="0.25">
      <c r="A130" s="1">
        <v>117</v>
      </c>
      <c r="B130" s="17">
        <v>44916</v>
      </c>
      <c r="C130" s="40" t="s">
        <v>43</v>
      </c>
      <c r="D130" s="18">
        <v>44910</v>
      </c>
      <c r="E130" s="78" t="s">
        <v>431</v>
      </c>
      <c r="F130" s="19">
        <v>44897</v>
      </c>
      <c r="G130" s="20" t="s">
        <v>443</v>
      </c>
      <c r="H130" s="41" t="s">
        <v>432</v>
      </c>
      <c r="I130" s="35">
        <v>35164</v>
      </c>
      <c r="J130" s="29"/>
      <c r="K130" s="47"/>
      <c r="L130" s="86"/>
      <c r="M130" s="35">
        <f>+I130-J130</f>
        <v>35164</v>
      </c>
      <c r="N130" s="33"/>
      <c r="P130" s="36"/>
    </row>
    <row r="131" spans="1:16" s="12" customFormat="1" ht="30" x14ac:dyDescent="0.25">
      <c r="A131" s="1">
        <v>118</v>
      </c>
      <c r="B131" s="19">
        <v>44916</v>
      </c>
      <c r="C131" s="40" t="s">
        <v>522</v>
      </c>
      <c r="D131" s="19">
        <v>44916</v>
      </c>
      <c r="E131" s="78" t="s">
        <v>433</v>
      </c>
      <c r="F131" s="19">
        <v>44894</v>
      </c>
      <c r="G131" s="20" t="s">
        <v>444</v>
      </c>
      <c r="H131" s="41" t="s">
        <v>528</v>
      </c>
      <c r="I131" s="35">
        <v>2880600</v>
      </c>
      <c r="J131" s="29"/>
      <c r="K131" s="47"/>
      <c r="L131" s="86"/>
      <c r="M131" s="35">
        <v>2880600</v>
      </c>
      <c r="N131" s="33"/>
      <c r="P131" s="36"/>
    </row>
    <row r="132" spans="1:16" s="12" customFormat="1" ht="15" x14ac:dyDescent="0.25">
      <c r="A132" s="1">
        <v>119</v>
      </c>
      <c r="B132" s="17">
        <v>44917</v>
      </c>
      <c r="C132" s="40" t="s">
        <v>434</v>
      </c>
      <c r="D132" s="18" t="s">
        <v>445</v>
      </c>
      <c r="E132" s="78" t="s">
        <v>337</v>
      </c>
      <c r="F132" s="19">
        <v>44907</v>
      </c>
      <c r="G132" s="20" t="s">
        <v>446</v>
      </c>
      <c r="H132" s="40" t="s">
        <v>435</v>
      </c>
      <c r="I132" s="35">
        <v>312228</v>
      </c>
      <c r="J132" s="29"/>
      <c r="K132" s="47"/>
      <c r="L132" s="86"/>
      <c r="M132" s="75">
        <f t="shared" ref="M132:M135" si="10">I132-J132</f>
        <v>312228</v>
      </c>
      <c r="N132" s="33"/>
      <c r="P132" s="36"/>
    </row>
    <row r="133" spans="1:16" s="12" customFormat="1" ht="30" x14ac:dyDescent="0.25">
      <c r="A133" s="1">
        <v>120</v>
      </c>
      <c r="B133" s="17">
        <v>44922</v>
      </c>
      <c r="C133" s="41" t="s">
        <v>109</v>
      </c>
      <c r="D133" s="18">
        <v>44914</v>
      </c>
      <c r="E133" s="78" t="s">
        <v>436</v>
      </c>
      <c r="F133" s="19">
        <v>44914</v>
      </c>
      <c r="G133" s="20"/>
      <c r="H133" s="41" t="s">
        <v>437</v>
      </c>
      <c r="I133" s="35">
        <v>358988.05</v>
      </c>
      <c r="J133" s="29"/>
      <c r="K133" s="47"/>
      <c r="L133" s="86"/>
      <c r="M133" s="75">
        <f t="shared" si="10"/>
        <v>358988.05</v>
      </c>
      <c r="N133" s="33"/>
      <c r="P133" s="36"/>
    </row>
    <row r="134" spans="1:16" s="12" customFormat="1" ht="45" x14ac:dyDescent="0.25">
      <c r="A134" s="1">
        <v>121</v>
      </c>
      <c r="B134" s="17">
        <v>44924</v>
      </c>
      <c r="C134" s="41" t="s">
        <v>147</v>
      </c>
      <c r="D134" s="18">
        <v>44589</v>
      </c>
      <c r="E134" s="77" t="s">
        <v>438</v>
      </c>
      <c r="F134" s="19">
        <v>44923</v>
      </c>
      <c r="G134" s="20"/>
      <c r="H134" s="41" t="s">
        <v>439</v>
      </c>
      <c r="I134" s="35">
        <v>298694.83</v>
      </c>
      <c r="J134" s="29"/>
      <c r="K134" s="47"/>
      <c r="L134" s="86"/>
      <c r="M134" s="75">
        <f t="shared" si="10"/>
        <v>298694.83</v>
      </c>
      <c r="N134" s="33"/>
      <c r="P134" s="36"/>
    </row>
    <row r="135" spans="1:16" s="12" customFormat="1" ht="45" x14ac:dyDescent="0.25">
      <c r="A135" s="1">
        <v>122</v>
      </c>
      <c r="B135" s="17">
        <v>44924</v>
      </c>
      <c r="C135" s="41" t="s">
        <v>523</v>
      </c>
      <c r="D135" s="18">
        <v>44923</v>
      </c>
      <c r="E135" s="78" t="s">
        <v>440</v>
      </c>
      <c r="F135" s="19">
        <v>44848</v>
      </c>
      <c r="G135" s="20" t="s">
        <v>447</v>
      </c>
      <c r="H135" s="41" t="s">
        <v>441</v>
      </c>
      <c r="I135" s="35">
        <v>143292.98000000001</v>
      </c>
      <c r="J135" s="29"/>
      <c r="K135" s="47"/>
      <c r="L135" s="86"/>
      <c r="M135" s="75">
        <f t="shared" si="10"/>
        <v>143292.98000000001</v>
      </c>
      <c r="N135" s="33"/>
      <c r="P135" s="36"/>
    </row>
    <row r="136" spans="1:16" s="2" customFormat="1" ht="13.5" thickBot="1" x14ac:dyDescent="0.25">
      <c r="A136" s="44" t="s">
        <v>14</v>
      </c>
      <c r="B136" s="45"/>
      <c r="C136" s="45"/>
      <c r="D136" s="45"/>
      <c r="E136" s="45"/>
      <c r="F136" s="45"/>
      <c r="G136" s="45"/>
      <c r="H136" s="45"/>
      <c r="I136" s="3">
        <f>SUM(I14:I135)</f>
        <v>28757268.800000001</v>
      </c>
      <c r="J136" s="3">
        <f>SUM(J14:J135)</f>
        <v>8891822.0600000024</v>
      </c>
      <c r="K136" s="3"/>
      <c r="L136" s="3">
        <f t="shared" ref="K136:L136" si="11">SUM(L14:L135)</f>
        <v>0</v>
      </c>
      <c r="M136" s="3">
        <f>SUM(M14:M135)</f>
        <v>14682077.659999998</v>
      </c>
      <c r="N136" s="4">
        <f>SUM(N14:N135)</f>
        <v>4885631.21</v>
      </c>
    </row>
    <row r="137" spans="1:16" x14ac:dyDescent="0.2">
      <c r="C137" s="63"/>
      <c r="D137" s="64"/>
      <c r="E137" s="65"/>
      <c r="F137" s="49"/>
      <c r="G137" s="66"/>
      <c r="H137" s="67"/>
      <c r="I137" s="68"/>
      <c r="J137" s="69"/>
      <c r="L137" s="63"/>
      <c r="M137" s="50"/>
      <c r="N137" s="69"/>
    </row>
    <row r="138" spans="1:16" x14ac:dyDescent="0.2">
      <c r="C138" s="63"/>
      <c r="D138" s="64"/>
      <c r="E138" s="65"/>
      <c r="F138" s="49"/>
      <c r="G138" s="66"/>
      <c r="H138" s="67"/>
      <c r="I138" s="68"/>
      <c r="J138" s="69"/>
      <c r="L138" s="63"/>
      <c r="M138" s="54"/>
      <c r="N138" s="69"/>
    </row>
    <row r="139" spans="1:16" x14ac:dyDescent="0.2">
      <c r="C139" s="63"/>
      <c r="D139" s="64"/>
      <c r="E139" s="65"/>
      <c r="F139" s="49"/>
      <c r="G139" s="66"/>
      <c r="H139" s="67"/>
      <c r="I139" s="68"/>
      <c r="J139" s="68"/>
      <c r="K139" s="68"/>
      <c r="L139" s="68"/>
      <c r="M139" s="68"/>
      <c r="N139" s="68"/>
    </row>
    <row r="140" spans="1:16" x14ac:dyDescent="0.2">
      <c r="C140" s="63"/>
      <c r="D140" s="64"/>
      <c r="E140" s="65"/>
      <c r="F140" s="49"/>
      <c r="G140" s="66"/>
      <c r="H140" s="67"/>
      <c r="I140" s="68"/>
      <c r="J140" s="69"/>
      <c r="L140" s="63"/>
      <c r="M140" s="54"/>
      <c r="N140" s="69"/>
    </row>
    <row r="141" spans="1:16" x14ac:dyDescent="0.2">
      <c r="C141" s="63"/>
      <c r="D141" s="64"/>
      <c r="E141" s="65"/>
      <c r="F141" s="49"/>
      <c r="G141" s="66"/>
      <c r="H141" s="67"/>
      <c r="I141" s="68"/>
      <c r="J141" s="69"/>
      <c r="L141" s="63"/>
      <c r="M141" s="50"/>
      <c r="N141" s="69"/>
    </row>
    <row r="142" spans="1:16" x14ac:dyDescent="0.2">
      <c r="C142" s="63"/>
      <c r="D142" s="64"/>
      <c r="E142" s="65"/>
      <c r="F142" s="49"/>
      <c r="G142" s="66"/>
      <c r="H142" s="67"/>
      <c r="I142" s="68"/>
      <c r="J142" s="69"/>
      <c r="L142" s="63"/>
      <c r="M142" s="50"/>
      <c r="N142" s="69"/>
    </row>
    <row r="143" spans="1:16" ht="26.25" customHeight="1" x14ac:dyDescent="0.2">
      <c r="C143" s="43" t="s">
        <v>533</v>
      </c>
      <c r="D143" s="43"/>
      <c r="E143" s="14"/>
      <c r="F143" s="14"/>
      <c r="G143" s="43" t="s">
        <v>8</v>
      </c>
      <c r="H143" s="43"/>
      <c r="K143" s="43" t="s">
        <v>9</v>
      </c>
      <c r="L143" s="43"/>
      <c r="M143" s="43"/>
    </row>
    <row r="144" spans="1:16" ht="15" customHeight="1" x14ac:dyDescent="0.2">
      <c r="C144" s="87" t="s">
        <v>531</v>
      </c>
      <c r="D144" s="87"/>
      <c r="E144" s="15"/>
      <c r="F144" s="15"/>
      <c r="G144" s="46" t="s">
        <v>10</v>
      </c>
      <c r="H144" s="46"/>
      <c r="K144" s="46" t="s">
        <v>11</v>
      </c>
      <c r="L144" s="46"/>
      <c r="M144" s="46"/>
    </row>
    <row r="145" spans="3:13" ht="15.75" customHeight="1" x14ac:dyDescent="0.2">
      <c r="C145" s="71" t="s">
        <v>532</v>
      </c>
      <c r="D145" s="71"/>
      <c r="E145" s="70"/>
      <c r="F145" s="70"/>
      <c r="G145" s="71" t="s">
        <v>12</v>
      </c>
      <c r="H145" s="71"/>
      <c r="K145" s="71" t="s">
        <v>13</v>
      </c>
      <c r="L145" s="71"/>
      <c r="M145" s="71"/>
    </row>
  </sheetData>
  <protectedRanges>
    <protectedRange sqref="H143 K143" name="Rango1_3_6_1_1"/>
    <protectedRange sqref="C143" name="Rango1_4_6_1_1"/>
  </protectedRanges>
  <mergeCells count="14">
    <mergeCell ref="K144:M144"/>
    <mergeCell ref="K145:M145"/>
    <mergeCell ref="C145:D145"/>
    <mergeCell ref="G143:H143"/>
    <mergeCell ref="G144:H144"/>
    <mergeCell ref="G145:H145"/>
    <mergeCell ref="C143:D143"/>
    <mergeCell ref="C144:D144"/>
    <mergeCell ref="A7:N7"/>
    <mergeCell ref="A8:N8"/>
    <mergeCell ref="A9:N9"/>
    <mergeCell ref="A10:N10"/>
    <mergeCell ref="K143:M143"/>
    <mergeCell ref="A136:H136"/>
  </mergeCells>
  <printOptions horizontalCentered="1"/>
  <pageMargins left="0" right="0" top="0.31496062992125984" bottom="0.15748031496062992" header="0.31496062992125984" footer="0.15748031496062992"/>
  <pageSetup scale="48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2023-01-11T14:39:58Z</cp:lastPrinted>
  <dcterms:created xsi:type="dcterms:W3CDTF">2022-07-06T19:15:01Z</dcterms:created>
  <dcterms:modified xsi:type="dcterms:W3CDTF">2023-01-11T15:29:04Z</dcterms:modified>
</cp:coreProperties>
</file>