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"/>
    </mc:Choice>
  </mc:AlternateContent>
  <bookViews>
    <workbookView xWindow="0" yWindow="0" windowWidth="20490" windowHeight="7620"/>
  </bookViews>
  <sheets>
    <sheet name="DEUDA PAGADA " sheetId="1" r:id="rId1"/>
  </sheets>
  <definedNames>
    <definedName name="_xlnm._FilterDatabase" localSheetId="0" hidden="1">'DEUDA PAGADA '!$A$15:$R$74</definedName>
    <definedName name="_xlnm.Print_Area" localSheetId="0">'DEUDA PAGADA '!$A$16:$N$86</definedName>
    <definedName name="_xlnm.Print_Titles" localSheetId="0">'DEUDA PAGADA '!$4:$15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" i="1" l="1"/>
  <c r="I75" i="1" l="1"/>
  <c r="N75" i="1"/>
  <c r="J19" i="1" l="1"/>
  <c r="J25" i="1" l="1"/>
  <c r="J75" i="1" s="1"/>
  <c r="M18" i="1" l="1"/>
  <c r="M17" i="1"/>
  <c r="M16" i="1"/>
  <c r="M75" i="1" s="1"/>
  <c r="P16" i="1" l="1"/>
</calcChain>
</file>

<file path=xl/sharedStrings.xml><?xml version="1.0" encoding="utf-8"?>
<sst xmlns="http://schemas.openxmlformats.org/spreadsheetml/2006/main" count="355" uniqueCount="279">
  <si>
    <t>FT- 0085</t>
  </si>
  <si>
    <t>93/14</t>
  </si>
  <si>
    <t>B1500000350</t>
  </si>
  <si>
    <t>00025/2021</t>
  </si>
  <si>
    <t xml:space="preserve">Adquisición de café, azúcar y té para uso en la institución. </t>
  </si>
  <si>
    <t>B1500000473</t>
  </si>
  <si>
    <t>00167/2021</t>
  </si>
  <si>
    <t>Para registrar adquisición de swich cisco 9200L-4X-E PARA centro de datos de tecnología de la institución, financiado con fondos de la unión europea a traves del PROGEF.</t>
  </si>
  <si>
    <t>00089/2022</t>
  </si>
  <si>
    <t>Para registrar servicio de mantenimiento y/o reparación a equipos de aires acondicionados de la institución por seis (6) meses.</t>
  </si>
  <si>
    <t>Autorizado por</t>
  </si>
  <si>
    <t>Enc. Depto. Adm. y Financiero</t>
  </si>
  <si>
    <t>TOTAL RD$</t>
  </si>
  <si>
    <t>00084/2022</t>
  </si>
  <si>
    <t>Contratación de servicio de agencia publicitaria para campaña de comunicación institucional en medios digitales.</t>
  </si>
  <si>
    <t>MINISTERIO DE HACIENDA</t>
  </si>
  <si>
    <t>DIRECCIÓN GENERAL DE CONTABILIDAD GUBERNAMENTAL</t>
  </si>
  <si>
    <t>Registros y pagos proveedores</t>
  </si>
  <si>
    <t xml:space="preserve">20/06/2022 </t>
  </si>
  <si>
    <t>10627814-TR</t>
  </si>
  <si>
    <t>B1500000106</t>
  </si>
  <si>
    <t>Adq. servicio entrega correspondencia.</t>
  </si>
  <si>
    <t>RSV Mensajería</t>
  </si>
  <si>
    <t>Multiservicis Generales</t>
  </si>
  <si>
    <t>ITCORP Gongloss, SRL.</t>
  </si>
  <si>
    <t>Disk Multiservices, SRL.</t>
  </si>
  <si>
    <t>No.</t>
  </si>
  <si>
    <t>Fecha Registro</t>
  </si>
  <si>
    <t>Proveedor</t>
  </si>
  <si>
    <t>No. Comprobante Gubernamental</t>
  </si>
  <si>
    <t>Fecha O/C</t>
  </si>
  <si>
    <t>Orden de Compra y/o Contrato</t>
  </si>
  <si>
    <t>Descripción</t>
  </si>
  <si>
    <t>Monto Órdenes de Compras o Contratos</t>
  </si>
  <si>
    <t>Monto Facturado y Pagado</t>
  </si>
  <si>
    <t>Fecha Transferencia y/o Cheque</t>
  </si>
  <si>
    <t>No. Transferencia y/o Cheque</t>
  </si>
  <si>
    <t>Monto Facturado Pendiente Pagar</t>
  </si>
  <si>
    <t>Pendiente Facturar Procesos Abiertos</t>
  </si>
  <si>
    <t>Fecha/Fact.</t>
  </si>
  <si>
    <t>JCGLOW MARKETING RD,SRL</t>
  </si>
  <si>
    <t>B1500000016</t>
  </si>
  <si>
    <t>Contadora</t>
  </si>
  <si>
    <t>N/A</t>
  </si>
  <si>
    <t>Colector de Impuestos Internos</t>
  </si>
  <si>
    <t xml:space="preserve">En proceso de pago </t>
  </si>
  <si>
    <t>Al 31 de marzo 2023</t>
  </si>
  <si>
    <t>Disk Multiservices, SRL</t>
  </si>
  <si>
    <t>00317/2022</t>
  </si>
  <si>
    <t>Para registrar contratación por seis (6) meses para el servicio de mantenimiento preventivo y correctivo a los equipos de aire acondicionado de la institución. Según O/C No. 00317/2022 D/F 18/11/2022</t>
  </si>
  <si>
    <t xml:space="preserve"> TR- 2197952</t>
  </si>
  <si>
    <t xml:space="preserve"> 02/03/2023</t>
  </si>
  <si>
    <t xml:space="preserve">
B1500000114 </t>
  </si>
  <si>
    <t>Electrom, SAS</t>
  </si>
  <si>
    <t>00315/2022</t>
  </si>
  <si>
    <t>Para registrar servicio de mantenimiento por (6) meses al ascensor del edificio de la institucion. Según O/C No.. 00315/2022 D/F 16/11/2022</t>
  </si>
  <si>
    <t>TR-3285151</t>
  </si>
  <si>
    <t xml:space="preserve"> 29/03/2023</t>
  </si>
  <si>
    <t>Agua Crystal, S.A.</t>
  </si>
  <si>
    <t>00273/2022</t>
  </si>
  <si>
    <t>Para registrar adquisición de botellones de agua de 5 galones y fardo de botellitas para uso en la institución. Según o/c  No. 00273 d/f 19/10/2022.</t>
  </si>
  <si>
    <t>24/01/20223 27/01/2023 11/02/2023 04/01/2023 11/02/2023 18/01/2023 12/01/2023  14/02/2023 07/02/2023 03/02/2023 28/02/2023 21/02/2023</t>
  </si>
  <si>
    <t>B1500040285 B1500040360 B1500040577 B1500040023 B1500040576 B1500040182 B1500040119 B1500040602 B1500040485 B1500040455 B1500040790 B1500040708</t>
  </si>
  <si>
    <t>28/3/2023   30/03/2023</t>
  </si>
  <si>
    <t>TR-3277058   TR-3292703</t>
  </si>
  <si>
    <t>Avandal Group SRL</t>
  </si>
  <si>
    <t>B1500000252</t>
  </si>
  <si>
    <t>Para registrar servicio de reparación de puerta de caja fuerte de esta institución</t>
  </si>
  <si>
    <t>16/02023</t>
  </si>
  <si>
    <t>B1500000681</t>
  </si>
  <si>
    <t>000389/2022</t>
  </si>
  <si>
    <t>Para registrar adquisicion de equipos y accesorios informáticos para uso en esta institución. Según 00389/2022 d/f 12/12/2022</t>
  </si>
  <si>
    <t>TR-2325850</t>
  </si>
  <si>
    <t>Para registrar pago de 100% itbis retenido y 10% de ISR a proveedor de servicio correspondiente Al mes de marzo 20223 según Aut. De Pago DGII No. 239508548690, 239508548398, D/f 03/03/2023.</t>
  </si>
  <si>
    <t>CK-3197</t>
  </si>
  <si>
    <t>Mercantil Rami, SRL</t>
  </si>
  <si>
    <t>B1500000536</t>
  </si>
  <si>
    <t>00381/2022</t>
  </si>
  <si>
    <t>Para registrar adquisicion de artículos ferreteros para uso en la institución.Según o/c no. 00381 d/f. 07/12/2022.</t>
  </si>
  <si>
    <t>TR-2233308</t>
  </si>
  <si>
    <t>Prolimdes Comercial, SRL</t>
  </si>
  <si>
    <t>B1500001156</t>
  </si>
  <si>
    <t>00020/2023</t>
  </si>
  <si>
    <t>Para registrar adquisicion de materiales de limpieza para uso en la institución. Según o/c no. 00020 d/f 28/02/2023.</t>
  </si>
  <si>
    <t>TR-3285153</t>
  </si>
  <si>
    <t>Floristería Zuniflor, SRL</t>
  </si>
  <si>
    <t>B1500002531</t>
  </si>
  <si>
    <t>00007/2023</t>
  </si>
  <si>
    <t>Adquisición de Ofrenda Floral para el Altar de la Patria</t>
  </si>
  <si>
    <t>TR-3275412</t>
  </si>
  <si>
    <t>Ranraiby Construcciones &amp; Servicios, SRL</t>
  </si>
  <si>
    <t>B1500000226</t>
  </si>
  <si>
    <t>00002/20223</t>
  </si>
  <si>
    <t>Para registrar almuerzos y cenas para la Dirección de Procesamiento Contable, que laboran horarios extentidos por motivo del cierre, Estado de Recaudación e Inversión de las Rentas (ERIR). Dirigido a MIPYME. Según O/D No. 00002/2023. D/F 08/02/2023</t>
  </si>
  <si>
    <t>TR- 3292706</t>
  </si>
  <si>
    <t>B1500000227</t>
  </si>
  <si>
    <t>00012/2023</t>
  </si>
  <si>
    <t>Para registrar refrigerio para los colaboradores que estarán laborando el fin de semana para el cierre fiscal. Dirigido a MYPYMES. Según O/C No. 00012/2023 D/F 24/02/2023.</t>
  </si>
  <si>
    <t>TR- 3275411</t>
  </si>
  <si>
    <t>Dos García, SRL</t>
  </si>
  <si>
    <t>B1500000532</t>
  </si>
  <si>
    <t>00016/2023</t>
  </si>
  <si>
    <t>Para registrar Adquisición de artículos ferreteros para uso en la Institución.</t>
  </si>
  <si>
    <t>TR-3302103</t>
  </si>
  <si>
    <t>Khalicco Investments, SRL</t>
  </si>
  <si>
    <t>B1500000787</t>
  </si>
  <si>
    <t>00017/2023</t>
  </si>
  <si>
    <t>TR-3285152</t>
  </si>
  <si>
    <t>Distribuidora Bacesmos, SRL</t>
  </si>
  <si>
    <t>B1500000245</t>
  </si>
  <si>
    <t>00019/2023</t>
  </si>
  <si>
    <t>Mundo Industrial, SRL</t>
  </si>
  <si>
    <t>B1500000197</t>
  </si>
  <si>
    <t>00015/2023</t>
  </si>
  <si>
    <t>Para registrar adquisicion de artículos ferreteros para uso en la institución.Según o/c no. 00015 d/f. 24/02/2023</t>
  </si>
  <si>
    <t>TR- 3306075</t>
  </si>
  <si>
    <t>Punto Market, SRL</t>
  </si>
  <si>
    <t>B1500000082</t>
  </si>
  <si>
    <t>00018/2023</t>
  </si>
  <si>
    <t>Para registrar Adquisición de artículos ferreteros para uso en la Institución. Según o/c no.00018/2023 d/f 24/02/2023</t>
  </si>
  <si>
    <t>TR-3292704</t>
  </si>
  <si>
    <t>Alumtech, SRL</t>
  </si>
  <si>
    <t>B1500000175</t>
  </si>
  <si>
    <t>00006/2023</t>
  </si>
  <si>
    <t>Para registrar suministro e instalación de cierres de piso para puerta flotante de la institución. Según o/c no. 00006/2023 d/f 22/02/2023</t>
  </si>
  <si>
    <t>Panadería y Repostería los Trigales, SRL</t>
  </si>
  <si>
    <t>B1500000401</t>
  </si>
  <si>
    <t>00014/2023</t>
  </si>
  <si>
    <t>Para registrar servicio de refrigerio para evaluadores del año fiscal 2022 y planificación de las tareas del 2023 en esta Institución. Según o/c no. 00014/2023 d/f. 24/02/2023</t>
  </si>
  <si>
    <t>TR- 3306081</t>
  </si>
  <si>
    <t>Administradora de Riesgos de Salud Humano</t>
  </si>
  <si>
    <t>B1500027111</t>
  </si>
  <si>
    <t>Para registrar diferencia asumida por la institución correspondiente a empleados con planes complementarios, mediante la poliza no. 30-95-201981 Seguro de Salud Local, correspondiente al período 01/03/2023 y 31/03/2023.</t>
  </si>
  <si>
    <t>Muebles Omar S.A</t>
  </si>
  <si>
    <t>B1500002784</t>
  </si>
  <si>
    <t>00023/2023</t>
  </si>
  <si>
    <t>Para registrar adquisición de sillon ergonómico gerencial para el despacho de ésta institución. Según o/c no. 00023/2023 d/f 03/03/2023</t>
  </si>
  <si>
    <t>Ana Victoria Gonzalez Valenzuela</t>
  </si>
  <si>
    <t>Reposición caja chica recibos desde 12639 al 12670.</t>
  </si>
  <si>
    <t>CK-3201</t>
  </si>
  <si>
    <t>Carolina Féliz</t>
  </si>
  <si>
    <t>viaticos por viaje al interior del pais,al 16 de marzo 2023</t>
  </si>
  <si>
    <t>CK-3200</t>
  </si>
  <si>
    <t>Zuniel Marie De La Cruz</t>
  </si>
  <si>
    <t>CK-3199</t>
  </si>
  <si>
    <t>Erickson González</t>
  </si>
  <si>
    <t>CK-3198</t>
  </si>
  <si>
    <t>FR Multiservicios, SRL.</t>
  </si>
  <si>
    <t>B1500000441</t>
  </si>
  <si>
    <t>00027/2023</t>
  </si>
  <si>
    <t>Para registrar suministro e impresiones varias para Análisis de la Información Y Normas y Procedimientos de ésta intitución. Según o/c no. 00027/2023, d/f 07/03/2023.</t>
  </si>
  <si>
    <t>Seguro Nacional de Salud (SENASA)</t>
  </si>
  <si>
    <t>B1500008020</t>
  </si>
  <si>
    <t>Para registrar pago diferencia asumida por la institución de la poliza no. 06492 seguro complementario de empleados durante el período 01/03/2023 - 31/03/2023.</t>
  </si>
  <si>
    <t>OMX Multiservicios, SRL</t>
  </si>
  <si>
    <t>00033/2023</t>
  </si>
  <si>
    <t>Para Adquisición de material gastable para uso en la Insitución dirigido a MIPYMES.</t>
  </si>
  <si>
    <t>Nas, EIRL.</t>
  </si>
  <si>
    <t>B1500019819</t>
  </si>
  <si>
    <t>00039/2023</t>
  </si>
  <si>
    <t>Para registrar adquisición de galones de gasoil para las plantas eléctricas de la institución. Según o/c no. 00039/2023 d/f 22/03/2023</t>
  </si>
  <si>
    <t>Diplugia PC Outlet Store, SRL.</t>
  </si>
  <si>
    <t xml:space="preserve">B1500000718  B1500000719 </t>
  </si>
  <si>
    <t>00390/2022</t>
  </si>
  <si>
    <t>Para registrar aquisición de equipos y accesorios informáticos para uso en esta institución.</t>
  </si>
  <si>
    <t>Velez  Import,  SRL</t>
  </si>
  <si>
    <t>B1500000638</t>
  </si>
  <si>
    <t>00032/2023</t>
  </si>
  <si>
    <t>Para registrar aquisición de materiales gastable para uso en la institución dirigido a MIPYMES.</t>
  </si>
  <si>
    <t>Compu-Office Dominicana,SRL</t>
  </si>
  <si>
    <t>B1500003601</t>
  </si>
  <si>
    <t>00363/2022</t>
  </si>
  <si>
    <t>Para registrar aquisición de computadoras, monitores, e impresoras y proyector para ser utilizados en el proceso de las Normativas Contables (NICSP) en la Institución, financiado con fondos de la Unión Europea a través del PROGEF.</t>
  </si>
  <si>
    <t>Actualidades VD, SRL</t>
  </si>
  <si>
    <t>B1500001277</t>
  </si>
  <si>
    <t>00022/2023</t>
  </si>
  <si>
    <t>Para registrar adquisición dispensador de agua fría y caliente para uso en la institución.Según o/c 00022/2023, d/f 02/03/2023</t>
  </si>
  <si>
    <t>Soluciones Comerciales  Jiménez Cruz, SRL</t>
  </si>
  <si>
    <t>B1500000074</t>
  </si>
  <si>
    <t>00034/2023</t>
  </si>
  <si>
    <t>Para registrar adquisición de material gastable para uso en la institución dirigido a MIPYMES. Según o/c no. 00034/2023 d/f 15/03/2023.</t>
  </si>
  <si>
    <t>Culinary Arts By Elisa, SRL</t>
  </si>
  <si>
    <t>Para registrar almuerzos y cenas para el personal de la institución. Dirigido a MIPYME. Según CONT. No. 0013/2022</t>
  </si>
  <si>
    <t>B1500000035</t>
  </si>
  <si>
    <t>CONT.0013/2022</t>
  </si>
  <si>
    <t>Empresa Distribuidora de Electricidad del Este, S.A.</t>
  </si>
  <si>
    <t>B1500263281</t>
  </si>
  <si>
    <t>Para registrar servicio de energía eléctrica correspondiente al periodo del 16/02/2023 al 20/03/2023.</t>
  </si>
  <si>
    <t>Compañía Dominicana de Teléfonos C Por A - Codetel</t>
  </si>
  <si>
    <t>27/03/2023 27/03/2023 27/03/2023</t>
  </si>
  <si>
    <t>E450000005740 E450000006185 E450000007067</t>
  </si>
  <si>
    <t>NAS, EIRL.</t>
  </si>
  <si>
    <t>B1500019640</t>
  </si>
  <si>
    <t>00003/2023</t>
  </si>
  <si>
    <t>Para registrar adquisición de combustible para abastecer la planta eléctrica de la institución.</t>
  </si>
  <si>
    <t>TR-2182274</t>
  </si>
  <si>
    <t>TR-2182275</t>
  </si>
  <si>
    <t>00205/2022</t>
  </si>
  <si>
    <t>Para registrar servicio de mantenimiento y/o reparación a vehículos de la institución por seis (6) meses. Según O/C 00205/2022 D/F 7/9/2022</t>
  </si>
  <si>
    <t>O/C abierta</t>
  </si>
  <si>
    <t xml:space="preserve">03/03/2023
28/03/2023
</t>
  </si>
  <si>
    <t>TR- 2193194 
TR-3275410</t>
  </si>
  <si>
    <t>08/02/2023 21/02/2023</t>
  </si>
  <si>
    <t>B1500001716 B1500001730</t>
  </si>
  <si>
    <t>00012/2022</t>
  </si>
  <si>
    <t>Para registrar servicios de lavados sencillos para vehículos de la institución por seis (6) meses. Según 0012/2022 D/F 4/03/2022.</t>
  </si>
  <si>
    <t>09/02/2023 02/03/2023</t>
  </si>
  <si>
    <t>B1500019633  B1500019701</t>
  </si>
  <si>
    <t>TR-2207514  TR-3275413</t>
  </si>
  <si>
    <t>07/3/2023 28/03/2023</t>
  </si>
  <si>
    <t>FIS Soluciones SRL</t>
  </si>
  <si>
    <t>B1500000149</t>
  </si>
  <si>
    <t>00373/2022</t>
  </si>
  <si>
    <t>Para registrar adquisición de papel higiénico, papel toalla de mano para uso en esta institución. Dirigido a Mipymes. Según O/C 00373/2022. D/F 06/12/2022.</t>
  </si>
  <si>
    <t>TR-2197953</t>
  </si>
  <si>
    <t>Servicentro Serrata, SRL.</t>
  </si>
  <si>
    <t>B1500000442</t>
  </si>
  <si>
    <t>00004/2023</t>
  </si>
  <si>
    <t>Para registrar Adquisición de batería para la planta eléctrica ONAN.</t>
  </si>
  <si>
    <t>TR-2224413</t>
  </si>
  <si>
    <t>B1500007919</t>
  </si>
  <si>
    <t>Para registrar pago diferencia asumida por la institución de la poliza no. 06492 seguro complementario de empleados durante el periodo 01/02/2023 - 28/02/2023.</t>
  </si>
  <si>
    <t>TR-2224414</t>
  </si>
  <si>
    <t>B1500026781</t>
  </si>
  <si>
    <t>Para registrar diferencia asumida por la institución correspondiente a empleados con planes complementarios, mediante la poliza no. 30-95-201981 Seguro de Salud Local, correspondiente al período 01/02/2023 AL 28/02/2023</t>
  </si>
  <si>
    <t> TR-2224415</t>
  </si>
  <si>
    <t>B1500254165</t>
  </si>
  <si>
    <t>Para registrar servicio de energía eléctrica correspondiente al periodo del 19/01/2023 al 16/02/2023</t>
  </si>
  <si>
    <t>TR-2472760</t>
  </si>
  <si>
    <t>Cecomsa, SRL.</t>
  </si>
  <si>
    <t>B1500016165</t>
  </si>
  <si>
    <t xml:space="preserve"> 0009/2022</t>
  </si>
  <si>
    <t>Para registrar adquisición de servidor para cluster de virtualización ( DELL POWEREDGE R750) para uso en el departamento de tecnología de esta institución.</t>
  </si>
  <si>
    <t>TR-2716242</t>
  </si>
  <si>
    <t>B1500001154</t>
  </si>
  <si>
    <t>00009/2023</t>
  </si>
  <si>
    <t>Para registrar adquisición de azúcar para uso en la institución.</t>
  </si>
  <si>
    <t>TR-2771704</t>
  </si>
  <si>
    <t>27/02/2023 27/02/2023 27/02/2023</t>
  </si>
  <si>
    <t>E450000003690 
E450000004820
E450000004580</t>
  </si>
  <si>
    <t>Para registrar pagos facturas (cuentas no. 701112578, 718024430, 785819147) Telefonos e Internet correspondiente al mes de febrero 2023 .</t>
  </si>
  <si>
    <t>TR-3275414</t>
  </si>
  <si>
    <t>Banco Central de la República Dominicana</t>
  </si>
  <si>
    <t>B1500000176</t>
  </si>
  <si>
    <t>Para registrar pago uso de estacionamientos correspondiente al mes de marzo 2023.</t>
  </si>
  <si>
    <t>B1500000985 B1500001001</t>
  </si>
  <si>
    <t>20/02/2023 20/3/2023</t>
  </si>
  <si>
    <t>Digo Interactive Media Network,SAS</t>
  </si>
  <si>
    <t>B1500000267</t>
  </si>
  <si>
    <t>00370/2022</t>
  </si>
  <si>
    <t>Para registrar servicios de publicaciones en medios digitales en Concurso Nacional de Investigacion en Contabilidad Pública, Financiados con fondos de la Unión Europea a través del PROGEF.</t>
  </si>
  <si>
    <t>TR- 3285154</t>
  </si>
  <si>
    <t>Grupo Diario Libre, S.A</t>
  </si>
  <si>
    <t>B1500002233</t>
  </si>
  <si>
    <t>00371/2022</t>
  </si>
  <si>
    <t>Para registrar servicios de publicaciones en medios digitales en Concurso Nacional de Investigación en Contabilidad Pública, financiado con fondos de la Unión Europea a través del PROGEF.</t>
  </si>
  <si>
    <t>TR-3292705</t>
  </si>
  <si>
    <t>Editora del Caribe, C por A</t>
  </si>
  <si>
    <t>B1500004562</t>
  </si>
  <si>
    <t>00372/2022</t>
  </si>
  <si>
    <t>TR- 3304377</t>
  </si>
  <si>
    <t>Alvaro Rincón Céspedes</t>
  </si>
  <si>
    <t>B1500000001</t>
  </si>
  <si>
    <t>00227/2022</t>
  </si>
  <si>
    <t>Para registrar servicios de asistencias técnicas para Revisión y Fortalecimiento de los Instrumentos Normativos para los Activos Corrientes, alineados a las Normas Internacionales de Contabilidad para el Sector Público NICSPS, financiados con Fondos de la Unión Europea a través del PROGEF.</t>
  </si>
  <si>
    <t>TR-3302104</t>
  </si>
  <si>
    <t>B1500000002</t>
  </si>
  <si>
    <t>00222/2022</t>
  </si>
  <si>
    <t>Para registrar Proyecto Especial para la Formación de Agentes Multiplicadores en las Normas Internacionales de Contabilidad para el Sector Público NICSP, financiados con Fondos de la Unión Europea a través del PROGEF.</t>
  </si>
  <si>
    <t>Seguros Reservas</t>
  </si>
  <si>
    <t>17/01/2023 16/01/2023  16/01/2023 17/01/2023 17/01/2023</t>
  </si>
  <si>
    <t>B1500039776 B1500039755 B1500039760 B1500039778 B1500039780</t>
  </si>
  <si>
    <t>Para registrar la renovación de las pólizas seguros de incendio y líneas aliadas (básica) no. 2-2-201-0008849, Vehículos de Motor Flotilla no.2-2-502-0026290, resp. Civil exceso Vehículo de Motor no. 2-2-503-0131957, Responsabilidad Civil Extracontractual no. 2-2-801-0010666,Responsabilidad Civil Exceso no. 2-2-802-0010669, durante el periodo 28/02/2023 al 28/02/2024.</t>
  </si>
  <si>
    <t>TR-3306082</t>
  </si>
  <si>
    <t>Centro Automotriz Remeza</t>
  </si>
  <si>
    <t>Para registrar pagos facturas (cuentas no. 701112578, 718024430, 785819147) teléfonos e Internet correspondiente al mes de marzo 2023 .</t>
  </si>
  <si>
    <t>Luz María Del Carmen</t>
  </si>
  <si>
    <t>Preparado por</t>
  </si>
  <si>
    <t xml:space="preserve">Caonabo Antonio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</si>
</sst>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d/mm/yyyy;@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b/>
      <sz val="16"/>
      <color indexed="8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9"/>
      <color indexed="8"/>
      <name val="Calibri"/>
      <family val="2"/>
    </font>
    <font>
      <b/>
      <u/>
      <sz val="14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0">
    <xf numFmtId="0" fontId="0" fillId="0" borderId="0" xfId="0"/>
    <xf numFmtId="164" fontId="4" fillId="3" borderId="1" xfId="0" applyNumberFormat="1" applyFont="1" applyFill="1" applyBorder="1" applyAlignment="1">
      <alignment horizontal="center" wrapText="1"/>
    </xf>
    <xf numFmtId="15" fontId="4" fillId="3" borderId="1" xfId="0" applyNumberFormat="1" applyFont="1" applyFill="1" applyBorder="1" applyAlignment="1">
      <alignment horizontal="center"/>
    </xf>
    <xf numFmtId="43" fontId="4" fillId="3" borderId="1" xfId="1" applyNumberFormat="1" applyFont="1" applyFill="1" applyBorder="1" applyAlignment="1">
      <alignment horizontal="right"/>
    </xf>
    <xf numFmtId="43" fontId="4" fillId="3" borderId="1" xfId="1" applyFont="1" applyFill="1" applyBorder="1" applyAlignment="1">
      <alignment horizontal="right"/>
    </xf>
    <xf numFmtId="0" fontId="5" fillId="0" borderId="0" xfId="0" applyFont="1" applyFill="1"/>
    <xf numFmtId="164" fontId="4" fillId="0" borderId="1" xfId="0" applyNumberFormat="1" applyFont="1" applyBorder="1"/>
    <xf numFmtId="0" fontId="5" fillId="0" borderId="0" xfId="0" applyFont="1"/>
    <xf numFmtId="43" fontId="5" fillId="0" borderId="0" xfId="0" applyNumberFormat="1" applyFont="1"/>
    <xf numFmtId="0" fontId="4" fillId="0" borderId="0" xfId="0" applyFont="1" applyFill="1"/>
    <xf numFmtId="0" fontId="5" fillId="0" borderId="0" xfId="0" applyFont="1" applyFill="1" applyBorder="1"/>
    <xf numFmtId="164" fontId="5" fillId="0" borderId="0" xfId="0" applyNumberFormat="1" applyFont="1" applyBorder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/>
    <xf numFmtId="164" fontId="5" fillId="0" borderId="0" xfId="0" applyNumberFormat="1" applyFont="1" applyAlignment="1">
      <alignment horizontal="center"/>
    </xf>
    <xf numFmtId="43" fontId="6" fillId="0" borderId="0" xfId="1" applyFont="1" applyAlignment="1"/>
    <xf numFmtId="0" fontId="4" fillId="0" borderId="1" xfId="0" applyFont="1" applyBorder="1" applyAlignment="1">
      <alignment horizontal="center"/>
    </xf>
    <xf numFmtId="0" fontId="9" fillId="0" borderId="0" xfId="0" applyFont="1" applyFill="1" applyBorder="1" applyAlignment="1">
      <alignment vertical="center" wrapText="1"/>
    </xf>
    <xf numFmtId="43" fontId="5" fillId="0" borderId="0" xfId="1" applyFont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11" fillId="0" borderId="1" xfId="0" applyNumberFormat="1" applyFont="1" applyBorder="1"/>
    <xf numFmtId="43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0" fontId="11" fillId="0" borderId="1" xfId="0" applyFont="1" applyBorder="1"/>
    <xf numFmtId="164" fontId="11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left" wrapText="1"/>
    </xf>
    <xf numFmtId="165" fontId="11" fillId="0" borderId="1" xfId="0" applyNumberFormat="1" applyFont="1" applyBorder="1"/>
    <xf numFmtId="164" fontId="4" fillId="3" borderId="2" xfId="0" applyNumberFormat="1" applyFont="1" applyFill="1" applyBorder="1" applyAlignment="1">
      <alignment horizontal="right" wrapText="1"/>
    </xf>
    <xf numFmtId="0" fontId="4" fillId="3" borderId="2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/>
    </xf>
    <xf numFmtId="43" fontId="7" fillId="2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/>
    <xf numFmtId="0" fontId="11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3" xfId="0" applyFont="1" applyFill="1" applyBorder="1"/>
    <xf numFmtId="164" fontId="4" fillId="3" borderId="2" xfId="0" applyNumberFormat="1" applyFont="1" applyFill="1" applyBorder="1" applyAlignment="1">
      <alignment horizontal="right"/>
    </xf>
    <xf numFmtId="164" fontId="4" fillId="3" borderId="2" xfId="0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left" wrapText="1"/>
    </xf>
    <xf numFmtId="15" fontId="4" fillId="3" borderId="2" xfId="0" applyNumberFormat="1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right"/>
    </xf>
    <xf numFmtId="43" fontId="4" fillId="3" borderId="2" xfId="1" applyFont="1" applyFill="1" applyBorder="1" applyAlignment="1">
      <alignment horizontal="right"/>
    </xf>
    <xf numFmtId="3" fontId="4" fillId="0" borderId="4" xfId="0" applyNumberFormat="1" applyFont="1" applyBorder="1"/>
    <xf numFmtId="43" fontId="7" fillId="0" borderId="1" xfId="1" applyFont="1" applyFill="1" applyBorder="1"/>
    <xf numFmtId="0" fontId="4" fillId="0" borderId="6" xfId="0" applyFont="1" applyFill="1" applyBorder="1"/>
    <xf numFmtId="0" fontId="12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wrapText="1"/>
    </xf>
    <xf numFmtId="43" fontId="12" fillId="0" borderId="1" xfId="1" applyFont="1" applyFill="1" applyBorder="1" applyAlignment="1">
      <alignment horizontal="right"/>
    </xf>
    <xf numFmtId="14" fontId="4" fillId="3" borderId="1" xfId="0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43" fontId="4" fillId="0" borderId="1" xfId="1" applyFont="1" applyFill="1" applyBorder="1"/>
    <xf numFmtId="43" fontId="12" fillId="0" borderId="5" xfId="1" applyFont="1" applyFill="1" applyBorder="1"/>
    <xf numFmtId="0" fontId="12" fillId="0" borderId="0" xfId="0" applyFont="1" applyFill="1"/>
    <xf numFmtId="0" fontId="4" fillId="0" borderId="1" xfId="0" applyFont="1" applyBorder="1" applyAlignment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3" fontId="4" fillId="3" borderId="1" xfId="1" applyFont="1" applyFill="1" applyBorder="1"/>
    <xf numFmtId="14" fontId="4" fillId="3" borderId="1" xfId="1" applyNumberFormat="1" applyFont="1" applyFill="1" applyBorder="1" applyAlignment="1">
      <alignment wrapText="1"/>
    </xf>
    <xf numFmtId="0" fontId="4" fillId="0" borderId="2" xfId="0" applyFont="1" applyBorder="1" applyAlignment="1"/>
    <xf numFmtId="16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43" fontId="11" fillId="0" borderId="1" xfId="0" applyNumberFormat="1" applyFont="1" applyBorder="1" applyAlignment="1">
      <alignment horizontal="center"/>
    </xf>
    <xf numFmtId="0" fontId="4" fillId="3" borderId="1" xfId="0" applyFont="1" applyFill="1" applyBorder="1"/>
    <xf numFmtId="165" fontId="11" fillId="3" borderId="1" xfId="0" applyNumberFormat="1" applyFont="1" applyFill="1" applyBorder="1"/>
    <xf numFmtId="0" fontId="11" fillId="3" borderId="1" xfId="0" applyFont="1" applyFill="1" applyBorder="1"/>
    <xf numFmtId="164" fontId="1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wrapText="1"/>
    </xf>
    <xf numFmtId="43" fontId="11" fillId="3" borderId="1" xfId="0" applyNumberFormat="1" applyFont="1" applyFill="1" applyBorder="1"/>
    <xf numFmtId="14" fontId="4" fillId="3" borderId="1" xfId="1" applyNumberFormat="1" applyFont="1" applyFill="1" applyBorder="1" applyAlignment="1"/>
    <xf numFmtId="4" fontId="13" fillId="0" borderId="0" xfId="0" applyNumberFormat="1" applyFont="1" applyAlignment="1">
      <alignment horizontal="right"/>
    </xf>
    <xf numFmtId="43" fontId="4" fillId="3" borderId="1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164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/>
    </xf>
    <xf numFmtId="43" fontId="4" fillId="0" borderId="0" xfId="0" applyNumberFormat="1" applyFont="1" applyFill="1"/>
    <xf numFmtId="164" fontId="4" fillId="3" borderId="1" xfId="0" applyNumberFormat="1" applyFont="1" applyFill="1" applyBorder="1"/>
    <xf numFmtId="16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43" fontId="4" fillId="3" borderId="1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3" borderId="0" xfId="0" applyFont="1" applyFill="1" applyAlignment="1">
      <alignment wrapText="1"/>
    </xf>
    <xf numFmtId="43" fontId="4" fillId="0" borderId="0" xfId="0" applyNumberFormat="1" applyFont="1"/>
    <xf numFmtId="164" fontId="4" fillId="3" borderId="2" xfId="0" applyNumberFormat="1" applyFont="1" applyFill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wrapText="1"/>
    </xf>
    <xf numFmtId="43" fontId="4" fillId="3" borderId="2" xfId="1" applyFont="1" applyFill="1" applyBorder="1"/>
    <xf numFmtId="14" fontId="4" fillId="3" borderId="2" xfId="0" applyNumberFormat="1" applyFont="1" applyFill="1" applyBorder="1" applyAlignment="1">
      <alignment horizontal="center" wrapText="1"/>
    </xf>
    <xf numFmtId="0" fontId="4" fillId="4" borderId="2" xfId="0" applyFont="1" applyFill="1" applyBorder="1" applyAlignment="1"/>
    <xf numFmtId="0" fontId="4" fillId="4" borderId="1" xfId="0" applyFont="1" applyFill="1" applyBorder="1" applyAlignment="1"/>
    <xf numFmtId="0" fontId="12" fillId="0" borderId="0" xfId="0" applyFont="1" applyFill="1" applyBorder="1"/>
    <xf numFmtId="0" fontId="4" fillId="3" borderId="1" xfId="0" applyFont="1" applyFill="1" applyBorder="1" applyAlignment="1"/>
    <xf numFmtId="43" fontId="4" fillId="3" borderId="1" xfId="1" applyFont="1" applyFill="1" applyBorder="1" applyAlignment="1"/>
    <xf numFmtId="43" fontId="4" fillId="3" borderId="1" xfId="1" applyFont="1" applyFill="1" applyBorder="1" applyAlignment="1">
      <alignment wrapText="1"/>
    </xf>
    <xf numFmtId="43" fontId="4" fillId="0" borderId="1" xfId="0" applyNumberFormat="1" applyFont="1" applyBorder="1"/>
    <xf numFmtId="164" fontId="4" fillId="0" borderId="2" xfId="0" applyNumberFormat="1" applyFont="1" applyBorder="1"/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wrapText="1"/>
    </xf>
    <xf numFmtId="43" fontId="4" fillId="0" borderId="2" xfId="0" applyNumberFormat="1" applyFont="1" applyBorder="1"/>
    <xf numFmtId="43" fontId="4" fillId="0" borderId="2" xfId="1" applyFont="1" applyBorder="1"/>
    <xf numFmtId="14" fontId="4" fillId="0" borderId="2" xfId="1" applyNumberFormat="1" applyFont="1" applyBorder="1"/>
    <xf numFmtId="43" fontId="4" fillId="0" borderId="2" xfId="1" applyFont="1" applyFill="1" applyBorder="1"/>
    <xf numFmtId="43" fontId="4" fillId="0" borderId="7" xfId="1" applyFont="1" applyFill="1" applyBorder="1"/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4" fillId="0" borderId="0" xfId="0" applyFont="1" applyFill="1" applyBorder="1"/>
    <xf numFmtId="164" fontId="4" fillId="0" borderId="0" xfId="0" applyNumberFormat="1" applyFont="1" applyBorder="1"/>
    <xf numFmtId="0" fontId="4" fillId="0" borderId="0" xfId="0" applyFont="1" applyBorder="1"/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wrapText="1"/>
    </xf>
    <xf numFmtId="43" fontId="4" fillId="0" borderId="0" xfId="0" applyNumberFormat="1" applyFont="1" applyBorder="1"/>
    <xf numFmtId="43" fontId="4" fillId="0" borderId="0" xfId="1" applyFont="1" applyBorder="1"/>
    <xf numFmtId="43" fontId="4" fillId="0" borderId="0" xfId="1" applyFont="1"/>
    <xf numFmtId="0" fontId="4" fillId="0" borderId="0" xfId="0" applyFont="1" applyFill="1" applyAlignme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7" fillId="0" borderId="1" xfId="1" applyFont="1" applyBorder="1" applyAlignment="1">
      <alignment horizontal="right"/>
    </xf>
    <xf numFmtId="43" fontId="4" fillId="3" borderId="1" xfId="1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</cellXfs>
  <cellStyles count="2">
    <cellStyle name="Millares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2</xdr:row>
      <xdr:rowOff>142875</xdr:rowOff>
    </xdr:from>
    <xdr:to>
      <xdr:col>7</xdr:col>
      <xdr:colOff>2251075</xdr:colOff>
      <xdr:row>8</xdr:row>
      <xdr:rowOff>95249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1950" y="466725"/>
          <a:ext cx="1993900" cy="1285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93"/>
  <sheetViews>
    <sheetView tabSelected="1" topLeftCell="B1" zoomScaleNormal="100" workbookViewId="0">
      <selection activeCell="F88" sqref="F88"/>
    </sheetView>
  </sheetViews>
  <sheetFormatPr baseColWidth="10" defaultColWidth="16" defaultRowHeight="12.75" x14ac:dyDescent="0.2"/>
  <cols>
    <col min="1" max="1" width="4.140625" style="10" bestFit="1" customWidth="1"/>
    <col min="2" max="2" width="15" style="11" customWidth="1"/>
    <col min="3" max="3" width="42" style="7" bestFit="1" customWidth="1"/>
    <col min="4" max="4" width="12.7109375" style="16" customWidth="1"/>
    <col min="5" max="5" width="15.42578125" style="22" customWidth="1"/>
    <col min="6" max="6" width="11.85546875" style="16" customWidth="1"/>
    <col min="7" max="7" width="15.7109375" style="23" bestFit="1" customWidth="1"/>
    <col min="8" max="8" width="51.5703125" style="5" bestFit="1" customWidth="1"/>
    <col min="9" max="9" width="19.5703125" style="8" customWidth="1"/>
    <col min="10" max="10" width="17.7109375" style="20" customWidth="1"/>
    <col min="11" max="11" width="11.140625" style="7" customWidth="1"/>
    <col min="12" max="12" width="12.140625" style="7" customWidth="1"/>
    <col min="13" max="13" width="17" style="20" bestFit="1" customWidth="1"/>
    <col min="14" max="14" width="19" style="20" customWidth="1"/>
    <col min="15" max="16384" width="16" style="7"/>
  </cols>
  <sheetData>
    <row r="7" spans="1:16" ht="27" customHeight="1" x14ac:dyDescent="0.2">
      <c r="C7" s="12"/>
      <c r="D7" s="12"/>
      <c r="E7" s="13"/>
      <c r="F7" s="14"/>
      <c r="G7" s="14"/>
      <c r="H7" s="15"/>
      <c r="I7" s="16"/>
      <c r="J7" s="16"/>
      <c r="M7" s="17"/>
      <c r="N7" s="17"/>
    </row>
    <row r="8" spans="1:16" ht="27" customHeight="1" x14ac:dyDescent="0.2">
      <c r="C8" s="12"/>
      <c r="D8" s="12"/>
      <c r="E8" s="13"/>
      <c r="F8" s="14"/>
      <c r="G8" s="14"/>
      <c r="H8" s="15"/>
      <c r="I8" s="16"/>
      <c r="J8" s="16"/>
      <c r="M8" s="17"/>
      <c r="N8" s="17"/>
    </row>
    <row r="9" spans="1:16" ht="27" customHeight="1" x14ac:dyDescent="0.3">
      <c r="A9" s="139" t="s">
        <v>15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</row>
    <row r="10" spans="1:16" ht="28.5" customHeight="1" x14ac:dyDescent="0.25">
      <c r="A10" s="140" t="s">
        <v>16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</row>
    <row r="11" spans="1:16" ht="18" x14ac:dyDescent="0.25">
      <c r="A11" s="141" t="s">
        <v>17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</row>
    <row r="12" spans="1:16" ht="18" x14ac:dyDescent="0.25">
      <c r="A12" s="141" t="s">
        <v>46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</row>
    <row r="13" spans="1:16" ht="27" customHeight="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6" ht="27" customHeight="1" x14ac:dyDescent="0.2">
      <c r="C14" s="12"/>
      <c r="D14" s="12"/>
      <c r="E14" s="13"/>
      <c r="F14" s="14"/>
      <c r="G14" s="14"/>
      <c r="H14" s="15"/>
      <c r="I14" s="16"/>
      <c r="J14" s="16"/>
      <c r="M14" s="17"/>
      <c r="N14" s="17"/>
    </row>
    <row r="15" spans="1:16" ht="83.25" customHeight="1" x14ac:dyDescent="0.2">
      <c r="A15" s="36" t="s">
        <v>26</v>
      </c>
      <c r="B15" s="36" t="s">
        <v>27</v>
      </c>
      <c r="C15" s="37" t="s">
        <v>28</v>
      </c>
      <c r="D15" s="36" t="s">
        <v>39</v>
      </c>
      <c r="E15" s="38" t="s">
        <v>29</v>
      </c>
      <c r="F15" s="39" t="s">
        <v>30</v>
      </c>
      <c r="G15" s="38" t="s">
        <v>31</v>
      </c>
      <c r="H15" s="37" t="s">
        <v>32</v>
      </c>
      <c r="I15" s="40" t="s">
        <v>33</v>
      </c>
      <c r="J15" s="40" t="s">
        <v>34</v>
      </c>
      <c r="K15" s="40" t="s">
        <v>35</v>
      </c>
      <c r="L15" s="40" t="s">
        <v>36</v>
      </c>
      <c r="M15" s="40" t="s">
        <v>37</v>
      </c>
      <c r="N15" s="40" t="s">
        <v>38</v>
      </c>
    </row>
    <row r="16" spans="1:16" s="9" customFormat="1" x14ac:dyDescent="0.2">
      <c r="A16" s="41">
        <v>1</v>
      </c>
      <c r="B16" s="86">
        <v>42024</v>
      </c>
      <c r="C16" s="74" t="s">
        <v>22</v>
      </c>
      <c r="D16" s="1">
        <v>41862</v>
      </c>
      <c r="E16" s="87" t="s">
        <v>0</v>
      </c>
      <c r="F16" s="1">
        <v>41810</v>
      </c>
      <c r="G16" s="2" t="s">
        <v>1</v>
      </c>
      <c r="H16" s="88" t="s">
        <v>21</v>
      </c>
      <c r="I16" s="3">
        <v>67760</v>
      </c>
      <c r="J16" s="4">
        <v>0</v>
      </c>
      <c r="K16" s="89"/>
      <c r="L16" s="89"/>
      <c r="M16" s="68">
        <f>I16-J16</f>
        <v>67760</v>
      </c>
      <c r="N16" s="68">
        <v>0</v>
      </c>
      <c r="P16" s="90">
        <f>+I16-M16</f>
        <v>0</v>
      </c>
    </row>
    <row r="17" spans="1:18" s="96" customFormat="1" ht="30" customHeight="1" x14ac:dyDescent="0.2">
      <c r="A17" s="41">
        <v>2</v>
      </c>
      <c r="B17" s="91">
        <v>44377</v>
      </c>
      <c r="C17" s="74" t="s">
        <v>23</v>
      </c>
      <c r="D17" s="1">
        <v>44377</v>
      </c>
      <c r="E17" s="88" t="s">
        <v>2</v>
      </c>
      <c r="F17" s="92">
        <v>44329</v>
      </c>
      <c r="G17" s="89" t="s">
        <v>3</v>
      </c>
      <c r="H17" s="93" t="s">
        <v>4</v>
      </c>
      <c r="I17" s="94">
        <v>71149.86</v>
      </c>
      <c r="J17" s="68">
        <v>0</v>
      </c>
      <c r="K17" s="95"/>
      <c r="L17" s="95"/>
      <c r="M17" s="68">
        <f>I17-J17</f>
        <v>71149.86</v>
      </c>
      <c r="N17" s="68"/>
      <c r="O17" s="9"/>
      <c r="P17" s="90"/>
    </row>
    <row r="18" spans="1:18" s="96" customFormat="1" ht="50.25" customHeight="1" x14ac:dyDescent="0.2">
      <c r="A18" s="41">
        <v>3</v>
      </c>
      <c r="B18" s="91">
        <v>44547</v>
      </c>
      <c r="C18" s="74" t="s">
        <v>24</v>
      </c>
      <c r="D18" s="92">
        <v>44538</v>
      </c>
      <c r="E18" s="87" t="s">
        <v>5</v>
      </c>
      <c r="F18" s="91">
        <v>44497</v>
      </c>
      <c r="G18" s="89" t="s">
        <v>6</v>
      </c>
      <c r="H18" s="93" t="s">
        <v>7</v>
      </c>
      <c r="I18" s="68">
        <v>219211</v>
      </c>
      <c r="J18" s="68">
        <v>0</v>
      </c>
      <c r="K18" s="95"/>
      <c r="L18" s="95"/>
      <c r="M18" s="68">
        <f>I18-J18</f>
        <v>219211</v>
      </c>
      <c r="N18" s="68"/>
      <c r="O18" s="97"/>
      <c r="P18" s="90"/>
      <c r="Q18" s="98"/>
      <c r="R18" s="98"/>
    </row>
    <row r="19" spans="1:18" s="96" customFormat="1" ht="49.5" customHeight="1" x14ac:dyDescent="0.2">
      <c r="A19" s="53">
        <v>4</v>
      </c>
      <c r="B19" s="99">
        <v>44659</v>
      </c>
      <c r="C19" s="100" t="s">
        <v>191</v>
      </c>
      <c r="D19" s="46" t="s">
        <v>206</v>
      </c>
      <c r="E19" s="47" t="s">
        <v>207</v>
      </c>
      <c r="F19" s="99">
        <v>44624</v>
      </c>
      <c r="G19" s="35" t="s">
        <v>204</v>
      </c>
      <c r="H19" s="101" t="s">
        <v>205</v>
      </c>
      <c r="I19" s="102">
        <v>231600</v>
      </c>
      <c r="J19" s="102">
        <f>15400+10850.01</f>
        <v>26250.010000000002</v>
      </c>
      <c r="K19" s="103" t="s">
        <v>209</v>
      </c>
      <c r="L19" s="61" t="s">
        <v>208</v>
      </c>
      <c r="M19" s="102">
        <v>0</v>
      </c>
      <c r="N19" s="68">
        <v>115209.95</v>
      </c>
      <c r="O19" s="97"/>
      <c r="P19" s="90"/>
      <c r="Q19" s="98"/>
      <c r="R19" s="98"/>
    </row>
    <row r="20" spans="1:18" s="9" customFormat="1" ht="38.25" hidden="1" x14ac:dyDescent="0.2">
      <c r="A20" s="44">
        <v>5</v>
      </c>
      <c r="B20" s="45" t="s">
        <v>18</v>
      </c>
      <c r="C20" s="104" t="s">
        <v>25</v>
      </c>
      <c r="D20" s="46">
        <v>44835</v>
      </c>
      <c r="E20" s="47" t="s">
        <v>20</v>
      </c>
      <c r="F20" s="46">
        <v>44680</v>
      </c>
      <c r="G20" s="48" t="s">
        <v>8</v>
      </c>
      <c r="H20" s="47" t="s">
        <v>9</v>
      </c>
      <c r="I20" s="49">
        <v>84960</v>
      </c>
      <c r="J20" s="50">
        <v>14160</v>
      </c>
      <c r="K20" s="34">
        <v>44861</v>
      </c>
      <c r="L20" s="35" t="s">
        <v>19</v>
      </c>
      <c r="M20" s="102">
        <v>0</v>
      </c>
      <c r="N20" s="51">
        <v>14160</v>
      </c>
      <c r="P20" s="90"/>
    </row>
    <row r="21" spans="1:18" s="9" customFormat="1" ht="40.5" customHeight="1" x14ac:dyDescent="0.2">
      <c r="A21" s="41">
        <v>5</v>
      </c>
      <c r="B21" s="6">
        <v>44734</v>
      </c>
      <c r="C21" s="105" t="s">
        <v>40</v>
      </c>
      <c r="D21" s="1">
        <v>44835</v>
      </c>
      <c r="E21" s="88" t="s">
        <v>41</v>
      </c>
      <c r="F21" s="1">
        <v>44672</v>
      </c>
      <c r="G21" s="2" t="s">
        <v>13</v>
      </c>
      <c r="H21" s="88" t="s">
        <v>14</v>
      </c>
      <c r="I21" s="3">
        <v>367110.99</v>
      </c>
      <c r="J21" s="4">
        <v>229439.19999999998</v>
      </c>
      <c r="K21" s="143" t="s">
        <v>45</v>
      </c>
      <c r="L21" s="143"/>
      <c r="M21" s="68">
        <v>45887.839999999997</v>
      </c>
      <c r="N21" s="68">
        <v>137671.79</v>
      </c>
      <c r="P21" s="90"/>
      <c r="Q21" s="98"/>
    </row>
    <row r="22" spans="1:18" s="106" customFormat="1" ht="42.75" x14ac:dyDescent="0.2">
      <c r="A22" s="41">
        <v>6</v>
      </c>
      <c r="B22" s="6">
        <v>44848</v>
      </c>
      <c r="C22" s="54" t="s">
        <v>274</v>
      </c>
      <c r="D22" s="1" t="s">
        <v>202</v>
      </c>
      <c r="E22" s="88" t="s">
        <v>203</v>
      </c>
      <c r="F22" s="55">
        <v>44811</v>
      </c>
      <c r="G22" s="56" t="s">
        <v>197</v>
      </c>
      <c r="H22" s="57" t="s">
        <v>198</v>
      </c>
      <c r="I22" s="58">
        <v>1100000</v>
      </c>
      <c r="J22" s="59">
        <v>184180.3</v>
      </c>
      <c r="K22" s="60" t="s">
        <v>200</v>
      </c>
      <c r="L22" s="61" t="s">
        <v>201</v>
      </c>
      <c r="M22" s="62">
        <v>0</v>
      </c>
      <c r="N22" s="63">
        <v>24913.800000000047</v>
      </c>
      <c r="O22" s="64" t="s">
        <v>199</v>
      </c>
      <c r="P22" s="64"/>
      <c r="R22" s="64"/>
    </row>
    <row r="23" spans="1:18" s="41" customFormat="1" ht="52.5" customHeight="1" x14ac:dyDescent="0.2">
      <c r="A23" s="41">
        <v>7</v>
      </c>
      <c r="B23" s="6">
        <v>44903</v>
      </c>
      <c r="C23" s="41" t="s">
        <v>47</v>
      </c>
      <c r="D23" s="41" t="s">
        <v>51</v>
      </c>
      <c r="E23" s="41" t="s">
        <v>52</v>
      </c>
      <c r="F23" s="41">
        <v>44883</v>
      </c>
      <c r="G23" s="41" t="s">
        <v>48</v>
      </c>
      <c r="H23" s="41" t="s">
        <v>49</v>
      </c>
      <c r="I23" s="41">
        <v>200000.01</v>
      </c>
      <c r="J23" s="41">
        <v>20452.939999999999</v>
      </c>
      <c r="K23" s="103">
        <v>44991</v>
      </c>
      <c r="L23" s="41" t="s">
        <v>50</v>
      </c>
      <c r="M23" s="41">
        <v>0</v>
      </c>
      <c r="N23" s="41">
        <v>92427.49</v>
      </c>
    </row>
    <row r="24" spans="1:18" s="96" customFormat="1" ht="52.5" customHeight="1" x14ac:dyDescent="0.2">
      <c r="A24" s="41">
        <v>8</v>
      </c>
      <c r="B24" s="91">
        <v>44910</v>
      </c>
      <c r="C24" s="107" t="s">
        <v>53</v>
      </c>
      <c r="D24" s="1" t="s">
        <v>246</v>
      </c>
      <c r="E24" s="88" t="s">
        <v>245</v>
      </c>
      <c r="F24" s="92">
        <v>44881</v>
      </c>
      <c r="G24" s="89" t="s">
        <v>54</v>
      </c>
      <c r="H24" s="93" t="s">
        <v>55</v>
      </c>
      <c r="I24" s="94">
        <v>38940</v>
      </c>
      <c r="J24" s="68">
        <v>6490</v>
      </c>
      <c r="K24" s="81" t="s">
        <v>57</v>
      </c>
      <c r="L24" s="108" t="s">
        <v>56</v>
      </c>
      <c r="M24" s="68">
        <v>6490</v>
      </c>
      <c r="N24" s="68">
        <v>19470</v>
      </c>
      <c r="P24" s="90"/>
    </row>
    <row r="25" spans="1:18" s="96" customFormat="1" ht="155.25" customHeight="1" x14ac:dyDescent="0.2">
      <c r="A25" s="41">
        <v>9</v>
      </c>
      <c r="B25" s="91">
        <v>44914</v>
      </c>
      <c r="C25" s="107" t="s">
        <v>58</v>
      </c>
      <c r="D25" s="1" t="s">
        <v>61</v>
      </c>
      <c r="E25" s="95" t="s">
        <v>62</v>
      </c>
      <c r="F25" s="92">
        <v>44853</v>
      </c>
      <c r="G25" s="89" t="s">
        <v>59</v>
      </c>
      <c r="H25" s="93" t="s">
        <v>60</v>
      </c>
      <c r="I25" s="94">
        <v>150250</v>
      </c>
      <c r="J25" s="68">
        <f>48025+24830</f>
        <v>72855</v>
      </c>
      <c r="K25" s="69" t="s">
        <v>63</v>
      </c>
      <c r="L25" s="109" t="s">
        <v>64</v>
      </c>
      <c r="M25" s="68">
        <v>23940</v>
      </c>
      <c r="N25" s="68">
        <v>47530</v>
      </c>
      <c r="P25" s="90"/>
    </row>
    <row r="26" spans="1:18" s="96" customFormat="1" ht="49.5" customHeight="1" x14ac:dyDescent="0.2">
      <c r="A26" s="41">
        <v>10</v>
      </c>
      <c r="B26" s="91">
        <v>44957</v>
      </c>
      <c r="C26" s="107" t="s">
        <v>252</v>
      </c>
      <c r="D26" s="1">
        <v>44957</v>
      </c>
      <c r="E26" s="95" t="s">
        <v>253</v>
      </c>
      <c r="F26" s="92">
        <v>44901</v>
      </c>
      <c r="G26" s="89" t="s">
        <v>254</v>
      </c>
      <c r="H26" s="93" t="s">
        <v>255</v>
      </c>
      <c r="I26" s="94">
        <v>49701.56</v>
      </c>
      <c r="J26" s="68">
        <v>49701.56</v>
      </c>
      <c r="K26" s="69">
        <v>45016</v>
      </c>
      <c r="L26" s="109" t="s">
        <v>256</v>
      </c>
      <c r="M26" s="68">
        <v>0</v>
      </c>
      <c r="N26" s="68">
        <v>0</v>
      </c>
      <c r="P26" s="90"/>
    </row>
    <row r="27" spans="1:18" s="96" customFormat="1" ht="37.5" customHeight="1" x14ac:dyDescent="0.2">
      <c r="A27" s="41">
        <v>11</v>
      </c>
      <c r="B27" s="6">
        <v>44985</v>
      </c>
      <c r="C27" s="65" t="s">
        <v>65</v>
      </c>
      <c r="D27" s="71">
        <v>44981</v>
      </c>
      <c r="E27" s="72" t="s">
        <v>66</v>
      </c>
      <c r="F27" s="66" t="s">
        <v>43</v>
      </c>
      <c r="G27" s="18" t="s">
        <v>43</v>
      </c>
      <c r="H27" s="43" t="s">
        <v>67</v>
      </c>
      <c r="I27" s="110">
        <v>11210</v>
      </c>
      <c r="J27" s="68">
        <v>0</v>
      </c>
      <c r="K27" s="143" t="s">
        <v>45</v>
      </c>
      <c r="L27" s="143"/>
      <c r="M27" s="62">
        <v>11210</v>
      </c>
      <c r="N27" s="68">
        <v>0</v>
      </c>
      <c r="P27" s="90"/>
    </row>
    <row r="28" spans="1:18" s="96" customFormat="1" ht="42" customHeight="1" x14ac:dyDescent="0.2">
      <c r="A28" s="53">
        <v>13</v>
      </c>
      <c r="B28" s="111">
        <v>44966</v>
      </c>
      <c r="C28" s="70" t="s">
        <v>229</v>
      </c>
      <c r="D28" s="112">
        <v>44964</v>
      </c>
      <c r="E28" s="113" t="s">
        <v>230</v>
      </c>
      <c r="F28" s="111">
        <v>44840</v>
      </c>
      <c r="G28" s="114" t="s">
        <v>231</v>
      </c>
      <c r="H28" s="115" t="s">
        <v>232</v>
      </c>
      <c r="I28" s="116">
        <v>675054.47</v>
      </c>
      <c r="J28" s="117">
        <v>675054.47</v>
      </c>
      <c r="K28" s="118">
        <v>45006</v>
      </c>
      <c r="L28" s="117" t="s">
        <v>233</v>
      </c>
      <c r="M28" s="119">
        <v>0</v>
      </c>
      <c r="N28" s="120">
        <v>0</v>
      </c>
      <c r="P28" s="90"/>
      <c r="Q28" s="98"/>
    </row>
    <row r="29" spans="1:18" s="96" customFormat="1" ht="50.25" customHeight="1" x14ac:dyDescent="0.2">
      <c r="A29" s="53">
        <v>14</v>
      </c>
      <c r="B29" s="111">
        <v>44966</v>
      </c>
      <c r="C29" s="70" t="s">
        <v>257</v>
      </c>
      <c r="D29" s="112">
        <v>44963</v>
      </c>
      <c r="E29" s="113" t="s">
        <v>258</v>
      </c>
      <c r="F29" s="111">
        <v>44901</v>
      </c>
      <c r="G29" s="114" t="s">
        <v>259</v>
      </c>
      <c r="H29" s="115" t="s">
        <v>255</v>
      </c>
      <c r="I29" s="116">
        <v>48144</v>
      </c>
      <c r="J29" s="117">
        <v>48144</v>
      </c>
      <c r="K29" s="118">
        <v>45016</v>
      </c>
      <c r="L29" s="117" t="s">
        <v>260</v>
      </c>
      <c r="M29" s="62">
        <v>0</v>
      </c>
      <c r="N29" s="62">
        <v>0</v>
      </c>
      <c r="P29" s="90"/>
      <c r="Q29" s="98"/>
    </row>
    <row r="30" spans="1:18" s="96" customFormat="1" ht="51" customHeight="1" x14ac:dyDescent="0.2">
      <c r="A30" s="53">
        <v>15</v>
      </c>
      <c r="B30" s="111">
        <v>44971</v>
      </c>
      <c r="C30" s="70" t="s">
        <v>247</v>
      </c>
      <c r="D30" s="112">
        <v>44960</v>
      </c>
      <c r="E30" s="113" t="s">
        <v>248</v>
      </c>
      <c r="F30" s="111">
        <v>44901</v>
      </c>
      <c r="G30" s="114" t="s">
        <v>249</v>
      </c>
      <c r="H30" s="115" t="s">
        <v>250</v>
      </c>
      <c r="I30" s="116">
        <v>142732.79999999999</v>
      </c>
      <c r="J30" s="116">
        <v>142732.79999999999</v>
      </c>
      <c r="K30" s="118">
        <v>45014</v>
      </c>
      <c r="L30" s="117" t="s">
        <v>251</v>
      </c>
      <c r="M30" s="62">
        <v>0</v>
      </c>
      <c r="N30" s="62">
        <v>0</v>
      </c>
      <c r="P30" s="90"/>
      <c r="Q30" s="98"/>
    </row>
    <row r="31" spans="1:18" s="96" customFormat="1" ht="52.5" customHeight="1" x14ac:dyDescent="0.25">
      <c r="A31" s="41">
        <v>16</v>
      </c>
      <c r="B31" s="6">
        <v>44972</v>
      </c>
      <c r="C31" s="65" t="s">
        <v>191</v>
      </c>
      <c r="D31" s="66">
        <v>44967</v>
      </c>
      <c r="E31" s="67" t="s">
        <v>192</v>
      </c>
      <c r="F31" s="6">
        <v>44966</v>
      </c>
      <c r="G31" s="18" t="s">
        <v>193</v>
      </c>
      <c r="H31" s="43" t="s">
        <v>194</v>
      </c>
      <c r="I31" s="25">
        <v>22160</v>
      </c>
      <c r="J31" s="68">
        <v>22160</v>
      </c>
      <c r="K31" s="69">
        <v>44987</v>
      </c>
      <c r="L31" s="69" t="s">
        <v>195</v>
      </c>
      <c r="M31" s="25">
        <v>0</v>
      </c>
      <c r="N31" s="68">
        <v>0</v>
      </c>
      <c r="P31" s="90"/>
    </row>
    <row r="32" spans="1:18" s="96" customFormat="1" ht="52.5" customHeight="1" x14ac:dyDescent="0.25">
      <c r="A32" s="41">
        <v>17</v>
      </c>
      <c r="B32" s="6">
        <v>44972</v>
      </c>
      <c r="C32" s="65" t="s">
        <v>210</v>
      </c>
      <c r="D32" s="66">
        <v>44970</v>
      </c>
      <c r="E32" s="67" t="s">
        <v>211</v>
      </c>
      <c r="F32" s="6">
        <v>44901</v>
      </c>
      <c r="G32" s="18" t="s">
        <v>212</v>
      </c>
      <c r="H32" s="43" t="s">
        <v>213</v>
      </c>
      <c r="I32" s="25">
        <v>314175</v>
      </c>
      <c r="J32" s="68">
        <v>314175</v>
      </c>
      <c r="K32" s="69">
        <v>44991</v>
      </c>
      <c r="L32" s="69" t="s">
        <v>214</v>
      </c>
      <c r="M32" s="25">
        <v>0</v>
      </c>
      <c r="N32" s="68">
        <v>0</v>
      </c>
      <c r="P32" s="90"/>
    </row>
    <row r="33" spans="1:16" s="96" customFormat="1" ht="90" customHeight="1" x14ac:dyDescent="0.25">
      <c r="A33" s="41">
        <v>18</v>
      </c>
      <c r="B33" s="6">
        <v>44974</v>
      </c>
      <c r="C33" s="70" t="s">
        <v>269</v>
      </c>
      <c r="D33" s="71" t="s">
        <v>270</v>
      </c>
      <c r="E33" s="72" t="s">
        <v>271</v>
      </c>
      <c r="F33" s="66" t="s">
        <v>43</v>
      </c>
      <c r="G33" s="18" t="s">
        <v>43</v>
      </c>
      <c r="H33" s="43" t="s">
        <v>272</v>
      </c>
      <c r="I33" s="73" t="s">
        <v>43</v>
      </c>
      <c r="J33" s="68">
        <v>2266281.5300000003</v>
      </c>
      <c r="K33" s="69">
        <v>45016</v>
      </c>
      <c r="L33" s="69" t="s">
        <v>273</v>
      </c>
      <c r="M33" s="25">
        <v>0</v>
      </c>
      <c r="N33" s="68">
        <v>0</v>
      </c>
      <c r="P33" s="90"/>
    </row>
    <row r="34" spans="1:16" s="96" customFormat="1" ht="52.5" customHeight="1" x14ac:dyDescent="0.25">
      <c r="A34" s="41">
        <v>19</v>
      </c>
      <c r="B34" s="6">
        <v>44979</v>
      </c>
      <c r="C34" s="65" t="s">
        <v>151</v>
      </c>
      <c r="D34" s="66">
        <v>44958</v>
      </c>
      <c r="E34" s="67" t="s">
        <v>220</v>
      </c>
      <c r="F34" s="66" t="s">
        <v>43</v>
      </c>
      <c r="G34" s="18" t="s">
        <v>43</v>
      </c>
      <c r="H34" s="43" t="s">
        <v>221</v>
      </c>
      <c r="I34" s="25">
        <v>16425.5</v>
      </c>
      <c r="J34" s="68">
        <v>16425.5</v>
      </c>
      <c r="K34" s="69">
        <v>44995</v>
      </c>
      <c r="L34" s="69" t="s">
        <v>222</v>
      </c>
      <c r="M34" s="25">
        <v>0</v>
      </c>
      <c r="N34" s="68">
        <v>0</v>
      </c>
      <c r="P34" s="90"/>
    </row>
    <row r="35" spans="1:16" s="96" customFormat="1" ht="52.5" customHeight="1" x14ac:dyDescent="0.25">
      <c r="A35" s="41">
        <v>20</v>
      </c>
      <c r="B35" s="6">
        <v>44979</v>
      </c>
      <c r="C35" s="65" t="s">
        <v>130</v>
      </c>
      <c r="D35" s="66">
        <v>44958</v>
      </c>
      <c r="E35" s="67" t="s">
        <v>223</v>
      </c>
      <c r="F35" s="66" t="s">
        <v>43</v>
      </c>
      <c r="G35" s="18" t="s">
        <v>43</v>
      </c>
      <c r="H35" s="43" t="s">
        <v>224</v>
      </c>
      <c r="I35" s="25">
        <v>37615.69</v>
      </c>
      <c r="J35" s="68">
        <v>37615.69</v>
      </c>
      <c r="K35" s="69">
        <v>44995</v>
      </c>
      <c r="L35" s="69" t="s">
        <v>225</v>
      </c>
      <c r="M35" s="25">
        <v>0</v>
      </c>
      <c r="N35" s="68">
        <v>0</v>
      </c>
      <c r="P35" s="90"/>
    </row>
    <row r="36" spans="1:16" s="96" customFormat="1" ht="52.5" customHeight="1" x14ac:dyDescent="0.25">
      <c r="A36" s="41">
        <v>21</v>
      </c>
      <c r="B36" s="6">
        <v>44980</v>
      </c>
      <c r="C36" s="65" t="s">
        <v>215</v>
      </c>
      <c r="D36" s="66">
        <v>44977</v>
      </c>
      <c r="E36" s="67" t="s">
        <v>216</v>
      </c>
      <c r="F36" s="6">
        <v>44973</v>
      </c>
      <c r="G36" s="18" t="s">
        <v>217</v>
      </c>
      <c r="H36" s="43" t="s">
        <v>218</v>
      </c>
      <c r="I36" s="25">
        <v>16378.08</v>
      </c>
      <c r="J36" s="68">
        <v>16378.08</v>
      </c>
      <c r="K36" s="69">
        <v>44995</v>
      </c>
      <c r="L36" s="69" t="s">
        <v>219</v>
      </c>
      <c r="M36" s="25">
        <v>0</v>
      </c>
      <c r="N36" s="68">
        <v>0</v>
      </c>
      <c r="P36" s="90"/>
    </row>
    <row r="37" spans="1:16" s="96" customFormat="1" ht="52.5" customHeight="1" x14ac:dyDescent="0.25">
      <c r="A37" s="41">
        <v>22</v>
      </c>
      <c r="B37" s="6">
        <v>44985</v>
      </c>
      <c r="C37" s="65" t="s">
        <v>185</v>
      </c>
      <c r="D37" s="66">
        <v>44945</v>
      </c>
      <c r="E37" s="67" t="s">
        <v>226</v>
      </c>
      <c r="F37" s="66" t="s">
        <v>43</v>
      </c>
      <c r="G37" s="18" t="s">
        <v>43</v>
      </c>
      <c r="H37" s="43" t="s">
        <v>227</v>
      </c>
      <c r="I37" s="25">
        <v>356905.25</v>
      </c>
      <c r="J37" s="68">
        <v>356905.25</v>
      </c>
      <c r="K37" s="69">
        <v>45005</v>
      </c>
      <c r="L37" s="69" t="s">
        <v>228</v>
      </c>
      <c r="M37" s="25">
        <v>0</v>
      </c>
      <c r="N37" s="68">
        <v>0</v>
      </c>
      <c r="P37" s="90"/>
    </row>
    <row r="38" spans="1:16" s="96" customFormat="1" ht="52.5" customHeight="1" x14ac:dyDescent="0.25">
      <c r="A38" s="41">
        <v>23</v>
      </c>
      <c r="B38" s="6">
        <v>44985</v>
      </c>
      <c r="C38" s="65" t="s">
        <v>188</v>
      </c>
      <c r="D38" s="71" t="s">
        <v>238</v>
      </c>
      <c r="E38" s="72" t="s">
        <v>239</v>
      </c>
      <c r="F38" s="66" t="s">
        <v>43</v>
      </c>
      <c r="G38" s="18" t="s">
        <v>43</v>
      </c>
      <c r="H38" s="43" t="s">
        <v>240</v>
      </c>
      <c r="I38" s="25">
        <v>322448.95</v>
      </c>
      <c r="J38" s="68">
        <v>322448.95</v>
      </c>
      <c r="K38" s="69">
        <v>45013</v>
      </c>
      <c r="L38" s="69" t="s">
        <v>241</v>
      </c>
      <c r="M38" s="25">
        <v>0</v>
      </c>
      <c r="N38" s="68">
        <v>0</v>
      </c>
      <c r="P38" s="90"/>
    </row>
    <row r="39" spans="1:16" s="96" customFormat="1" ht="52.5" customHeight="1" x14ac:dyDescent="0.25">
      <c r="A39" s="41">
        <v>24</v>
      </c>
      <c r="B39" s="6">
        <v>44985</v>
      </c>
      <c r="C39" s="65" t="s">
        <v>80</v>
      </c>
      <c r="D39" s="66">
        <v>44981</v>
      </c>
      <c r="E39" s="67" t="s">
        <v>234</v>
      </c>
      <c r="F39" s="66">
        <v>44981</v>
      </c>
      <c r="G39" s="18" t="s">
        <v>235</v>
      </c>
      <c r="H39" s="43" t="s">
        <v>236</v>
      </c>
      <c r="I39" s="25">
        <v>18560</v>
      </c>
      <c r="J39" s="68">
        <v>18560</v>
      </c>
      <c r="K39" s="69">
        <v>45007</v>
      </c>
      <c r="L39" s="69" t="s">
        <v>237</v>
      </c>
      <c r="M39" s="25">
        <v>0</v>
      </c>
      <c r="N39" s="68">
        <v>0</v>
      </c>
      <c r="P39" s="90"/>
    </row>
    <row r="40" spans="1:16" s="96" customFormat="1" ht="65.25" customHeight="1" x14ac:dyDescent="0.25">
      <c r="A40" s="41">
        <v>25</v>
      </c>
      <c r="B40" s="6">
        <v>44985</v>
      </c>
      <c r="C40" s="65" t="s">
        <v>261</v>
      </c>
      <c r="D40" s="66">
        <v>44942</v>
      </c>
      <c r="E40" s="67" t="s">
        <v>262</v>
      </c>
      <c r="F40" s="66">
        <v>44826</v>
      </c>
      <c r="G40" s="18" t="s">
        <v>263</v>
      </c>
      <c r="H40" s="43" t="s">
        <v>264</v>
      </c>
      <c r="I40" s="25">
        <v>450000</v>
      </c>
      <c r="J40" s="68">
        <v>45000</v>
      </c>
      <c r="K40" s="69">
        <v>45016</v>
      </c>
      <c r="L40" s="69" t="s">
        <v>265</v>
      </c>
      <c r="M40" s="25">
        <v>0</v>
      </c>
      <c r="N40" s="68">
        <f>I40-J40</f>
        <v>405000</v>
      </c>
      <c r="P40" s="90"/>
    </row>
    <row r="41" spans="1:16" s="96" customFormat="1" ht="54" customHeight="1" x14ac:dyDescent="0.25">
      <c r="A41" s="41">
        <v>26</v>
      </c>
      <c r="B41" s="6">
        <v>44985</v>
      </c>
      <c r="C41" s="65" t="s">
        <v>261</v>
      </c>
      <c r="D41" s="66">
        <v>44942</v>
      </c>
      <c r="E41" s="67" t="s">
        <v>266</v>
      </c>
      <c r="F41" s="66">
        <v>44825</v>
      </c>
      <c r="G41" s="18" t="s">
        <v>267</v>
      </c>
      <c r="H41" s="43" t="s">
        <v>268</v>
      </c>
      <c r="I41" s="25">
        <v>600000</v>
      </c>
      <c r="J41" s="68">
        <v>0</v>
      </c>
      <c r="K41" s="143" t="s">
        <v>45</v>
      </c>
      <c r="L41" s="143"/>
      <c r="M41" s="25">
        <v>60000</v>
      </c>
      <c r="N41" s="68">
        <v>540000</v>
      </c>
      <c r="P41" s="90"/>
    </row>
    <row r="42" spans="1:16" s="96" customFormat="1" ht="52.5" customHeight="1" x14ac:dyDescent="0.25">
      <c r="A42" s="41">
        <v>27</v>
      </c>
      <c r="B42" s="6">
        <v>44985</v>
      </c>
      <c r="C42" s="65" t="s">
        <v>242</v>
      </c>
      <c r="D42" s="66">
        <v>44988</v>
      </c>
      <c r="E42" s="67" t="s">
        <v>243</v>
      </c>
      <c r="F42" s="66" t="s">
        <v>43</v>
      </c>
      <c r="G42" s="18" t="s">
        <v>43</v>
      </c>
      <c r="H42" s="43" t="s">
        <v>244</v>
      </c>
      <c r="I42" s="25">
        <v>44000</v>
      </c>
      <c r="J42" s="68">
        <v>0</v>
      </c>
      <c r="K42" s="143" t="s">
        <v>45</v>
      </c>
      <c r="L42" s="143"/>
      <c r="M42" s="25">
        <v>44000</v>
      </c>
      <c r="N42" s="68">
        <v>0</v>
      </c>
      <c r="P42" s="90"/>
    </row>
    <row r="43" spans="1:16" s="96" customFormat="1" ht="52.5" customHeight="1" x14ac:dyDescent="0.25">
      <c r="A43" s="41">
        <v>28</v>
      </c>
      <c r="B43" s="6">
        <v>44986</v>
      </c>
      <c r="C43" s="65" t="s">
        <v>24</v>
      </c>
      <c r="D43" s="66" t="s">
        <v>68</v>
      </c>
      <c r="E43" s="67" t="s">
        <v>69</v>
      </c>
      <c r="F43" s="6">
        <v>44907</v>
      </c>
      <c r="G43" s="18" t="s">
        <v>70</v>
      </c>
      <c r="H43" s="43" t="s">
        <v>71</v>
      </c>
      <c r="I43" s="25">
        <v>30242.46</v>
      </c>
      <c r="J43" s="68">
        <v>30242.46</v>
      </c>
      <c r="K43" s="69">
        <v>45002</v>
      </c>
      <c r="L43" s="69" t="s">
        <v>72</v>
      </c>
      <c r="M43" s="25">
        <v>0</v>
      </c>
      <c r="N43" s="68">
        <v>0</v>
      </c>
      <c r="P43" s="90"/>
    </row>
    <row r="44" spans="1:16" s="96" customFormat="1" ht="57.75" customHeight="1" x14ac:dyDescent="0.25">
      <c r="A44" s="41">
        <v>29</v>
      </c>
      <c r="B44" s="6">
        <v>44988</v>
      </c>
      <c r="C44" s="65" t="s">
        <v>44</v>
      </c>
      <c r="D44" s="18" t="s">
        <v>43</v>
      </c>
      <c r="E44" s="18" t="s">
        <v>43</v>
      </c>
      <c r="F44" s="18" t="s">
        <v>43</v>
      </c>
      <c r="G44" s="18" t="s">
        <v>43</v>
      </c>
      <c r="H44" s="28" t="s">
        <v>73</v>
      </c>
      <c r="I44" s="18" t="s">
        <v>43</v>
      </c>
      <c r="J44" s="68">
        <v>2016</v>
      </c>
      <c r="K44" s="81">
        <v>44999</v>
      </c>
      <c r="L44" s="108" t="s">
        <v>74</v>
      </c>
      <c r="M44" s="25">
        <v>0</v>
      </c>
      <c r="N44" s="68">
        <v>0</v>
      </c>
      <c r="P44" s="90"/>
    </row>
    <row r="45" spans="1:16" s="96" customFormat="1" ht="43.5" customHeight="1" x14ac:dyDescent="0.25">
      <c r="A45" s="41">
        <v>30</v>
      </c>
      <c r="B45" s="6">
        <v>44988</v>
      </c>
      <c r="C45" s="29" t="s">
        <v>75</v>
      </c>
      <c r="D45" s="30">
        <v>44977</v>
      </c>
      <c r="E45" s="26" t="s">
        <v>76</v>
      </c>
      <c r="F45" s="24">
        <v>44902</v>
      </c>
      <c r="G45" s="27" t="s">
        <v>77</v>
      </c>
      <c r="H45" s="28" t="s">
        <v>78</v>
      </c>
      <c r="I45" s="110">
        <v>29982.62</v>
      </c>
      <c r="J45" s="68">
        <v>29982.62</v>
      </c>
      <c r="K45" s="81">
        <v>45000</v>
      </c>
      <c r="L45" s="81" t="s">
        <v>79</v>
      </c>
      <c r="M45" s="62">
        <v>0</v>
      </c>
      <c r="N45" s="68">
        <v>0</v>
      </c>
      <c r="P45" s="90"/>
    </row>
    <row r="46" spans="1:16" s="96" customFormat="1" ht="30.75" customHeight="1" x14ac:dyDescent="0.25">
      <c r="A46" s="41">
        <v>31</v>
      </c>
      <c r="B46" s="121">
        <v>44993</v>
      </c>
      <c r="C46" s="122" t="s">
        <v>80</v>
      </c>
      <c r="D46" s="31">
        <v>44986</v>
      </c>
      <c r="E46" s="32" t="s">
        <v>81</v>
      </c>
      <c r="F46" s="24">
        <v>44985</v>
      </c>
      <c r="G46" s="83" t="s">
        <v>82</v>
      </c>
      <c r="H46" s="28" t="s">
        <v>83</v>
      </c>
      <c r="I46" s="25">
        <v>13475.6</v>
      </c>
      <c r="J46" s="68">
        <v>13475.6</v>
      </c>
      <c r="K46" s="81">
        <v>45014</v>
      </c>
      <c r="L46" s="108" t="s">
        <v>84</v>
      </c>
      <c r="M46" s="25">
        <v>0</v>
      </c>
      <c r="N46" s="68">
        <v>0</v>
      </c>
      <c r="P46" s="90"/>
    </row>
    <row r="47" spans="1:16" s="96" customFormat="1" ht="28.5" customHeight="1" x14ac:dyDescent="0.25">
      <c r="A47" s="41">
        <v>32</v>
      </c>
      <c r="B47" s="33">
        <v>44994</v>
      </c>
      <c r="C47" s="29" t="s">
        <v>85</v>
      </c>
      <c r="D47" s="30">
        <v>44980</v>
      </c>
      <c r="E47" s="26" t="s">
        <v>86</v>
      </c>
      <c r="F47" s="24">
        <v>44979</v>
      </c>
      <c r="G47" s="27" t="s">
        <v>87</v>
      </c>
      <c r="H47" s="28" t="s">
        <v>88</v>
      </c>
      <c r="I47" s="25">
        <v>25000.01</v>
      </c>
      <c r="J47" s="68">
        <v>25000.01</v>
      </c>
      <c r="K47" s="81">
        <v>45013</v>
      </c>
      <c r="L47" s="81" t="s">
        <v>89</v>
      </c>
      <c r="M47" s="25">
        <v>0</v>
      </c>
      <c r="N47" s="68">
        <v>0</v>
      </c>
      <c r="P47" s="90"/>
    </row>
    <row r="48" spans="1:16" s="96" customFormat="1" ht="73.5" customHeight="1" x14ac:dyDescent="0.25">
      <c r="A48" s="41">
        <v>33</v>
      </c>
      <c r="B48" s="33">
        <v>44994</v>
      </c>
      <c r="C48" s="29" t="s">
        <v>90</v>
      </c>
      <c r="D48" s="71">
        <v>44987</v>
      </c>
      <c r="E48" s="32" t="s">
        <v>91</v>
      </c>
      <c r="F48" s="30">
        <v>44965</v>
      </c>
      <c r="G48" s="27" t="s">
        <v>92</v>
      </c>
      <c r="H48" s="28" t="s">
        <v>93</v>
      </c>
      <c r="I48" s="25">
        <v>267624</v>
      </c>
      <c r="J48" s="68">
        <v>267624</v>
      </c>
      <c r="K48" s="81">
        <v>45015</v>
      </c>
      <c r="L48" s="81" t="s">
        <v>94</v>
      </c>
      <c r="M48" s="25">
        <v>0</v>
      </c>
      <c r="N48" s="68">
        <v>0</v>
      </c>
      <c r="P48" s="90"/>
    </row>
    <row r="49" spans="1:16" s="96" customFormat="1" ht="59.25" customHeight="1" x14ac:dyDescent="0.25">
      <c r="A49" s="41">
        <v>34</v>
      </c>
      <c r="B49" s="33">
        <v>44994</v>
      </c>
      <c r="C49" s="29" t="s">
        <v>90</v>
      </c>
      <c r="D49" s="30">
        <v>44987</v>
      </c>
      <c r="E49" s="26" t="s">
        <v>95</v>
      </c>
      <c r="F49" s="30">
        <v>44981</v>
      </c>
      <c r="G49" s="27" t="s">
        <v>96</v>
      </c>
      <c r="H49" s="28" t="s">
        <v>97</v>
      </c>
      <c r="I49" s="25">
        <v>8219.8799999999992</v>
      </c>
      <c r="J49" s="68">
        <v>8219.8799999999992</v>
      </c>
      <c r="K49" s="81">
        <v>45013</v>
      </c>
      <c r="L49" s="81" t="s">
        <v>98</v>
      </c>
      <c r="M49" s="25">
        <v>0</v>
      </c>
      <c r="N49" s="68">
        <v>0</v>
      </c>
      <c r="P49" s="90"/>
    </row>
    <row r="50" spans="1:16" s="96" customFormat="1" ht="45.75" customHeight="1" x14ac:dyDescent="0.25">
      <c r="A50" s="41">
        <v>35</v>
      </c>
      <c r="B50" s="33">
        <v>44998</v>
      </c>
      <c r="C50" s="29" t="s">
        <v>99</v>
      </c>
      <c r="D50" s="30">
        <v>44993</v>
      </c>
      <c r="E50" s="26" t="s">
        <v>100</v>
      </c>
      <c r="F50" s="30">
        <v>44981</v>
      </c>
      <c r="G50" s="27" t="s">
        <v>101</v>
      </c>
      <c r="H50" s="28" t="s">
        <v>102</v>
      </c>
      <c r="I50" s="25">
        <v>41949</v>
      </c>
      <c r="J50" s="68">
        <v>41949</v>
      </c>
      <c r="K50" s="81">
        <v>45016</v>
      </c>
      <c r="L50" s="81" t="s">
        <v>103</v>
      </c>
      <c r="M50" s="25">
        <v>0</v>
      </c>
      <c r="N50" s="68">
        <v>0</v>
      </c>
      <c r="P50" s="90"/>
    </row>
    <row r="51" spans="1:16" s="96" customFormat="1" ht="27.75" customHeight="1" x14ac:dyDescent="0.25">
      <c r="A51" s="41">
        <v>36</v>
      </c>
      <c r="B51" s="33">
        <v>44998</v>
      </c>
      <c r="C51" s="29" t="s">
        <v>104</v>
      </c>
      <c r="D51" s="30">
        <v>44992</v>
      </c>
      <c r="E51" s="26" t="s">
        <v>105</v>
      </c>
      <c r="F51" s="24">
        <v>44981</v>
      </c>
      <c r="G51" s="27" t="s">
        <v>106</v>
      </c>
      <c r="H51" s="28" t="s">
        <v>102</v>
      </c>
      <c r="I51" s="25">
        <v>23932.76</v>
      </c>
      <c r="J51" s="68">
        <v>23932.76</v>
      </c>
      <c r="K51" s="81">
        <v>45014</v>
      </c>
      <c r="L51" s="81" t="s">
        <v>107</v>
      </c>
      <c r="M51" s="25"/>
      <c r="N51" s="25"/>
      <c r="P51" s="90"/>
    </row>
    <row r="52" spans="1:16" s="96" customFormat="1" ht="57.75" customHeight="1" x14ac:dyDescent="0.25">
      <c r="A52" s="41">
        <v>37</v>
      </c>
      <c r="B52" s="33">
        <v>44998</v>
      </c>
      <c r="C52" s="29" t="s">
        <v>108</v>
      </c>
      <c r="D52" s="30">
        <v>44992</v>
      </c>
      <c r="E52" s="26" t="s">
        <v>109</v>
      </c>
      <c r="F52" s="24">
        <v>44981</v>
      </c>
      <c r="G52" s="27" t="s">
        <v>110</v>
      </c>
      <c r="H52" s="28" t="s">
        <v>102</v>
      </c>
      <c r="I52" s="25">
        <v>7586.96</v>
      </c>
      <c r="J52" s="68">
        <v>0</v>
      </c>
      <c r="K52" s="143" t="s">
        <v>45</v>
      </c>
      <c r="L52" s="143"/>
      <c r="M52" s="25">
        <v>7586.96</v>
      </c>
      <c r="N52" s="68">
        <v>0</v>
      </c>
      <c r="P52" s="90"/>
    </row>
    <row r="53" spans="1:16" s="96" customFormat="1" ht="57" customHeight="1" x14ac:dyDescent="0.25">
      <c r="A53" s="41">
        <v>38</v>
      </c>
      <c r="B53" s="33">
        <v>44999</v>
      </c>
      <c r="C53" s="29" t="s">
        <v>111</v>
      </c>
      <c r="D53" s="30">
        <v>44991</v>
      </c>
      <c r="E53" s="26" t="s">
        <v>112</v>
      </c>
      <c r="F53" s="24">
        <v>44981</v>
      </c>
      <c r="G53" s="27" t="s">
        <v>113</v>
      </c>
      <c r="H53" s="28" t="s">
        <v>114</v>
      </c>
      <c r="I53" s="25">
        <v>53968.480000000003</v>
      </c>
      <c r="J53" s="68">
        <v>53968.480000000003</v>
      </c>
      <c r="K53" s="81">
        <v>45019</v>
      </c>
      <c r="L53" s="81" t="s">
        <v>115</v>
      </c>
      <c r="M53" s="25">
        <v>0</v>
      </c>
      <c r="N53" s="68">
        <v>0</v>
      </c>
      <c r="P53" s="90"/>
    </row>
    <row r="54" spans="1:16" s="96" customFormat="1" ht="32.25" customHeight="1" x14ac:dyDescent="0.25">
      <c r="A54" s="41">
        <v>39</v>
      </c>
      <c r="B54" s="33">
        <v>44999</v>
      </c>
      <c r="C54" s="29" t="s">
        <v>116</v>
      </c>
      <c r="D54" s="30">
        <v>44992</v>
      </c>
      <c r="E54" s="26" t="s">
        <v>117</v>
      </c>
      <c r="F54" s="30">
        <v>44981</v>
      </c>
      <c r="G54" s="27" t="s">
        <v>118</v>
      </c>
      <c r="H54" s="28" t="s">
        <v>119</v>
      </c>
      <c r="I54" s="25">
        <v>15546.5</v>
      </c>
      <c r="J54" s="68">
        <v>15546.5</v>
      </c>
      <c r="K54" s="81">
        <v>45016</v>
      </c>
      <c r="L54" s="81" t="s">
        <v>120</v>
      </c>
      <c r="M54" s="25">
        <v>0</v>
      </c>
      <c r="N54" s="68">
        <v>0</v>
      </c>
      <c r="P54" s="90"/>
    </row>
    <row r="55" spans="1:16" s="96" customFormat="1" ht="43.5" customHeight="1" x14ac:dyDescent="0.25">
      <c r="A55" s="41">
        <v>40</v>
      </c>
      <c r="B55" s="33">
        <v>44999</v>
      </c>
      <c r="C55" s="29" t="s">
        <v>121</v>
      </c>
      <c r="D55" s="30">
        <v>44993</v>
      </c>
      <c r="E55" s="32" t="s">
        <v>122</v>
      </c>
      <c r="F55" s="30">
        <v>44979</v>
      </c>
      <c r="G55" s="30" t="s">
        <v>123</v>
      </c>
      <c r="H55" s="28" t="s">
        <v>124</v>
      </c>
      <c r="I55" s="25">
        <v>19706</v>
      </c>
      <c r="J55" s="68">
        <v>0</v>
      </c>
      <c r="K55" s="143" t="s">
        <v>45</v>
      </c>
      <c r="L55" s="143"/>
      <c r="M55" s="25">
        <v>19706</v>
      </c>
      <c r="N55" s="68">
        <v>0</v>
      </c>
      <c r="P55" s="90"/>
    </row>
    <row r="56" spans="1:16" s="96" customFormat="1" ht="43.5" customHeight="1" x14ac:dyDescent="0.25">
      <c r="A56" s="41">
        <v>41</v>
      </c>
      <c r="B56" s="33">
        <v>45000</v>
      </c>
      <c r="C56" s="29" t="s">
        <v>125</v>
      </c>
      <c r="D56" s="30">
        <v>44985</v>
      </c>
      <c r="E56" s="32" t="s">
        <v>126</v>
      </c>
      <c r="F56" s="30">
        <v>44981</v>
      </c>
      <c r="G56" s="30" t="s">
        <v>127</v>
      </c>
      <c r="H56" s="28" t="s">
        <v>128</v>
      </c>
      <c r="I56" s="25">
        <v>11001.2</v>
      </c>
      <c r="J56" s="68">
        <v>11001.2</v>
      </c>
      <c r="K56" s="81">
        <v>45019</v>
      </c>
      <c r="L56" s="83" t="s">
        <v>129</v>
      </c>
      <c r="M56" s="25">
        <v>0</v>
      </c>
      <c r="N56" s="68">
        <v>0</v>
      </c>
      <c r="P56" s="90"/>
    </row>
    <row r="57" spans="1:16" s="96" customFormat="1" ht="74.25" customHeight="1" x14ac:dyDescent="0.25">
      <c r="A57" s="41">
        <v>42</v>
      </c>
      <c r="B57" s="33">
        <v>45002</v>
      </c>
      <c r="C57" s="29" t="s">
        <v>130</v>
      </c>
      <c r="D57" s="30">
        <v>44986</v>
      </c>
      <c r="E57" s="32" t="s">
        <v>131</v>
      </c>
      <c r="F57" s="30" t="s">
        <v>43</v>
      </c>
      <c r="G57" s="30" t="s">
        <v>43</v>
      </c>
      <c r="H57" s="28" t="s">
        <v>132</v>
      </c>
      <c r="I57" s="25">
        <v>28617.5</v>
      </c>
      <c r="J57" s="68">
        <v>0</v>
      </c>
      <c r="K57" s="143" t="s">
        <v>45</v>
      </c>
      <c r="L57" s="143"/>
      <c r="M57" s="25">
        <v>28617.5</v>
      </c>
      <c r="N57" s="68">
        <v>0</v>
      </c>
      <c r="P57" s="90"/>
    </row>
    <row r="58" spans="1:16" s="96" customFormat="1" ht="45" x14ac:dyDescent="0.25">
      <c r="A58" s="41">
        <v>43</v>
      </c>
      <c r="B58" s="33">
        <v>45005</v>
      </c>
      <c r="C58" s="29" t="s">
        <v>133</v>
      </c>
      <c r="D58" s="30">
        <v>44998</v>
      </c>
      <c r="E58" s="32" t="s">
        <v>134</v>
      </c>
      <c r="F58" s="30">
        <v>44988</v>
      </c>
      <c r="G58" s="30" t="s">
        <v>135</v>
      </c>
      <c r="H58" s="28" t="s">
        <v>136</v>
      </c>
      <c r="I58" s="25">
        <v>22402.3</v>
      </c>
      <c r="J58" s="68">
        <v>0</v>
      </c>
      <c r="K58" s="143" t="s">
        <v>45</v>
      </c>
      <c r="L58" s="143"/>
      <c r="M58" s="25">
        <v>22402.3</v>
      </c>
      <c r="N58" s="68">
        <v>0</v>
      </c>
      <c r="P58" s="90"/>
    </row>
    <row r="59" spans="1:16" s="96" customFormat="1" ht="43.5" customHeight="1" x14ac:dyDescent="0.25">
      <c r="A59" s="41">
        <v>44</v>
      </c>
      <c r="B59" s="33">
        <v>45008</v>
      </c>
      <c r="C59" s="29" t="s">
        <v>137</v>
      </c>
      <c r="D59" s="30" t="s">
        <v>43</v>
      </c>
      <c r="E59" s="42" t="s">
        <v>43</v>
      </c>
      <c r="F59" s="30" t="s">
        <v>43</v>
      </c>
      <c r="G59" s="30" t="s">
        <v>43</v>
      </c>
      <c r="H59" s="28" t="s">
        <v>138</v>
      </c>
      <c r="I59" s="25">
        <v>47447.22</v>
      </c>
      <c r="J59" s="68">
        <v>47447.22</v>
      </c>
      <c r="K59" s="81">
        <v>45008</v>
      </c>
      <c r="L59" s="81" t="s">
        <v>139</v>
      </c>
      <c r="M59" s="25">
        <v>0</v>
      </c>
      <c r="N59" s="68">
        <v>0</v>
      </c>
      <c r="P59" s="90"/>
    </row>
    <row r="60" spans="1:16" s="96" customFormat="1" ht="43.5" customHeight="1" x14ac:dyDescent="0.25">
      <c r="A60" s="41">
        <v>45</v>
      </c>
      <c r="B60" s="33">
        <v>45009</v>
      </c>
      <c r="C60" s="29" t="s">
        <v>140</v>
      </c>
      <c r="D60" s="30" t="s">
        <v>43</v>
      </c>
      <c r="E60" s="42" t="s">
        <v>43</v>
      </c>
      <c r="F60" s="30" t="s">
        <v>43</v>
      </c>
      <c r="G60" s="30" t="s">
        <v>43</v>
      </c>
      <c r="H60" s="28" t="s">
        <v>141</v>
      </c>
      <c r="I60" s="25">
        <v>1950</v>
      </c>
      <c r="J60" s="68">
        <v>1950</v>
      </c>
      <c r="K60" s="81">
        <v>45009</v>
      </c>
      <c r="L60" s="81" t="s">
        <v>142</v>
      </c>
      <c r="M60" s="25">
        <v>0</v>
      </c>
      <c r="N60" s="68">
        <v>0</v>
      </c>
      <c r="P60" s="90"/>
    </row>
    <row r="61" spans="1:16" s="96" customFormat="1" ht="43.5" customHeight="1" x14ac:dyDescent="0.25">
      <c r="A61" s="41">
        <v>46</v>
      </c>
      <c r="B61" s="33">
        <v>45009</v>
      </c>
      <c r="C61" s="29" t="s">
        <v>143</v>
      </c>
      <c r="D61" s="30" t="s">
        <v>43</v>
      </c>
      <c r="E61" s="42" t="s">
        <v>43</v>
      </c>
      <c r="F61" s="30" t="s">
        <v>43</v>
      </c>
      <c r="G61" s="30" t="s">
        <v>43</v>
      </c>
      <c r="H61" s="28" t="s">
        <v>141</v>
      </c>
      <c r="I61" s="25">
        <v>2350</v>
      </c>
      <c r="J61" s="68">
        <v>2350</v>
      </c>
      <c r="K61" s="81">
        <v>45009</v>
      </c>
      <c r="L61" s="81" t="s">
        <v>144</v>
      </c>
      <c r="M61" s="25">
        <v>0</v>
      </c>
      <c r="N61" s="68">
        <v>0</v>
      </c>
      <c r="P61" s="90"/>
    </row>
    <row r="62" spans="1:16" s="96" customFormat="1" ht="43.5" customHeight="1" x14ac:dyDescent="0.25">
      <c r="A62" s="41">
        <v>47</v>
      </c>
      <c r="B62" s="33">
        <v>45009</v>
      </c>
      <c r="C62" s="29" t="s">
        <v>145</v>
      </c>
      <c r="D62" s="30" t="s">
        <v>43</v>
      </c>
      <c r="E62" s="42" t="s">
        <v>43</v>
      </c>
      <c r="F62" s="30" t="s">
        <v>43</v>
      </c>
      <c r="G62" s="30" t="s">
        <v>43</v>
      </c>
      <c r="H62" s="28" t="s">
        <v>141</v>
      </c>
      <c r="I62" s="25">
        <v>1100</v>
      </c>
      <c r="J62" s="68">
        <v>1100</v>
      </c>
      <c r="K62" s="81">
        <v>45009</v>
      </c>
      <c r="L62" s="81" t="s">
        <v>146</v>
      </c>
      <c r="M62" s="25">
        <v>0</v>
      </c>
      <c r="N62" s="68">
        <v>0</v>
      </c>
      <c r="P62" s="90"/>
    </row>
    <row r="63" spans="1:16" s="96" customFormat="1" ht="43.5" customHeight="1" x14ac:dyDescent="0.25">
      <c r="A63" s="41">
        <v>48</v>
      </c>
      <c r="B63" s="33">
        <v>45012</v>
      </c>
      <c r="C63" s="29" t="s">
        <v>147</v>
      </c>
      <c r="D63" s="30">
        <v>44993</v>
      </c>
      <c r="E63" s="32" t="s">
        <v>148</v>
      </c>
      <c r="F63" s="30">
        <v>44992</v>
      </c>
      <c r="G63" s="30" t="s">
        <v>149</v>
      </c>
      <c r="H63" s="28" t="s">
        <v>150</v>
      </c>
      <c r="I63" s="25">
        <v>13452</v>
      </c>
      <c r="J63" s="68">
        <v>0</v>
      </c>
      <c r="K63" s="143" t="s">
        <v>45</v>
      </c>
      <c r="L63" s="143"/>
      <c r="M63" s="25">
        <v>13452</v>
      </c>
      <c r="N63" s="68">
        <v>0</v>
      </c>
      <c r="P63" s="90"/>
    </row>
    <row r="64" spans="1:16" s="96" customFormat="1" ht="43.5" customHeight="1" x14ac:dyDescent="0.25">
      <c r="A64" s="41">
        <v>49</v>
      </c>
      <c r="B64" s="33">
        <v>45012</v>
      </c>
      <c r="C64" s="29" t="s">
        <v>151</v>
      </c>
      <c r="D64" s="30">
        <v>44973</v>
      </c>
      <c r="E64" s="32" t="s">
        <v>152</v>
      </c>
      <c r="F64" s="30" t="s">
        <v>43</v>
      </c>
      <c r="G64" s="30" t="s">
        <v>43</v>
      </c>
      <c r="H64" s="28" t="s">
        <v>153</v>
      </c>
      <c r="I64" s="25">
        <v>15024</v>
      </c>
      <c r="J64" s="68">
        <v>0</v>
      </c>
      <c r="K64" s="143" t="s">
        <v>45</v>
      </c>
      <c r="L64" s="143"/>
      <c r="M64" s="25">
        <v>15024</v>
      </c>
      <c r="N64" s="68">
        <v>0</v>
      </c>
      <c r="P64" s="90"/>
    </row>
    <row r="65" spans="1:16" s="96" customFormat="1" ht="43.5" customHeight="1" x14ac:dyDescent="0.25">
      <c r="A65" s="74">
        <v>50</v>
      </c>
      <c r="B65" s="75">
        <v>45012</v>
      </c>
      <c r="C65" s="76" t="s">
        <v>181</v>
      </c>
      <c r="D65" s="77">
        <v>45012</v>
      </c>
      <c r="E65" s="78" t="s">
        <v>183</v>
      </c>
      <c r="F65" s="77">
        <v>44873</v>
      </c>
      <c r="G65" s="77" t="s">
        <v>184</v>
      </c>
      <c r="H65" s="79" t="s">
        <v>182</v>
      </c>
      <c r="I65" s="80">
        <v>2501010</v>
      </c>
      <c r="J65" s="68">
        <v>1029844.93</v>
      </c>
      <c r="K65" s="81">
        <v>44987</v>
      </c>
      <c r="L65" s="83" t="s">
        <v>196</v>
      </c>
      <c r="M65" s="80">
        <v>583697.93999999994</v>
      </c>
      <c r="N65" s="68">
        <v>239798.17</v>
      </c>
      <c r="P65" s="90"/>
    </row>
    <row r="66" spans="1:16" s="96" customFormat="1" ht="43.5" customHeight="1" x14ac:dyDescent="0.25">
      <c r="A66" s="41">
        <v>51</v>
      </c>
      <c r="B66" s="33">
        <v>45013</v>
      </c>
      <c r="C66" s="29" t="s">
        <v>154</v>
      </c>
      <c r="D66" s="30">
        <v>45006</v>
      </c>
      <c r="E66" s="32" t="s">
        <v>41</v>
      </c>
      <c r="F66" s="30">
        <v>45000</v>
      </c>
      <c r="G66" s="30" t="s">
        <v>155</v>
      </c>
      <c r="H66" s="28" t="s">
        <v>156</v>
      </c>
      <c r="I66" s="25">
        <v>30208.77</v>
      </c>
      <c r="J66" s="68">
        <v>0</v>
      </c>
      <c r="K66" s="143" t="s">
        <v>45</v>
      </c>
      <c r="L66" s="143"/>
      <c r="M66" s="25">
        <v>30208.77</v>
      </c>
      <c r="N66" s="68">
        <v>0</v>
      </c>
      <c r="P66" s="90"/>
    </row>
    <row r="67" spans="1:16" s="96" customFormat="1" ht="43.5" customHeight="1" x14ac:dyDescent="0.25">
      <c r="A67" s="41">
        <v>52</v>
      </c>
      <c r="B67" s="33">
        <v>45013</v>
      </c>
      <c r="C67" s="29" t="s">
        <v>157</v>
      </c>
      <c r="D67" s="30">
        <v>45008</v>
      </c>
      <c r="E67" s="32" t="s">
        <v>158</v>
      </c>
      <c r="F67" s="30">
        <v>45007</v>
      </c>
      <c r="G67" s="30" t="s">
        <v>159</v>
      </c>
      <c r="H67" s="28" t="s">
        <v>160</v>
      </c>
      <c r="I67" s="25">
        <v>66480</v>
      </c>
      <c r="J67" s="68">
        <v>0</v>
      </c>
      <c r="K67" s="143" t="s">
        <v>45</v>
      </c>
      <c r="L67" s="143"/>
      <c r="M67" s="25">
        <v>66480</v>
      </c>
      <c r="N67" s="68">
        <v>0</v>
      </c>
      <c r="P67" s="90"/>
    </row>
    <row r="68" spans="1:16" s="96" customFormat="1" ht="43.5" customHeight="1" x14ac:dyDescent="0.25">
      <c r="A68" s="41">
        <v>53</v>
      </c>
      <c r="B68" s="33">
        <v>45014</v>
      </c>
      <c r="C68" s="29" t="s">
        <v>161</v>
      </c>
      <c r="D68" s="30">
        <v>44999</v>
      </c>
      <c r="E68" s="32" t="s">
        <v>162</v>
      </c>
      <c r="F68" s="30">
        <v>44907</v>
      </c>
      <c r="G68" s="30" t="s">
        <v>163</v>
      </c>
      <c r="H68" s="28" t="s">
        <v>164</v>
      </c>
      <c r="I68" s="25">
        <v>438516.04</v>
      </c>
      <c r="J68" s="68">
        <v>0</v>
      </c>
      <c r="K68" s="143" t="s">
        <v>45</v>
      </c>
      <c r="L68" s="143"/>
      <c r="M68" s="25">
        <v>438516.04</v>
      </c>
      <c r="N68" s="68">
        <v>0</v>
      </c>
      <c r="P68" s="90"/>
    </row>
    <row r="69" spans="1:16" s="96" customFormat="1" ht="43.5" customHeight="1" x14ac:dyDescent="0.25">
      <c r="A69" s="41">
        <v>54</v>
      </c>
      <c r="B69" s="33">
        <v>45014</v>
      </c>
      <c r="C69" s="29" t="s">
        <v>165</v>
      </c>
      <c r="D69" s="30">
        <v>45006</v>
      </c>
      <c r="E69" s="32" t="s">
        <v>166</v>
      </c>
      <c r="F69" s="30">
        <v>45000</v>
      </c>
      <c r="G69" s="30" t="s">
        <v>167</v>
      </c>
      <c r="H69" s="28" t="s">
        <v>168</v>
      </c>
      <c r="I69" s="25">
        <v>102321.34</v>
      </c>
      <c r="J69" s="68">
        <v>0</v>
      </c>
      <c r="K69" s="143" t="s">
        <v>45</v>
      </c>
      <c r="L69" s="143"/>
      <c r="M69" s="25">
        <v>102321.34</v>
      </c>
      <c r="N69" s="68">
        <v>0</v>
      </c>
      <c r="P69" s="90"/>
    </row>
    <row r="70" spans="1:16" s="96" customFormat="1" ht="73.5" customHeight="1" x14ac:dyDescent="0.25">
      <c r="A70" s="41">
        <v>55</v>
      </c>
      <c r="B70" s="33">
        <v>45014</v>
      </c>
      <c r="C70" s="29" t="s">
        <v>169</v>
      </c>
      <c r="D70" s="30">
        <v>45012</v>
      </c>
      <c r="E70" s="32" t="s">
        <v>170</v>
      </c>
      <c r="F70" s="30">
        <v>44897</v>
      </c>
      <c r="G70" s="30" t="s">
        <v>171</v>
      </c>
      <c r="H70" s="28" t="s">
        <v>172</v>
      </c>
      <c r="I70" s="25">
        <v>519412.88</v>
      </c>
      <c r="J70" s="68">
        <v>0</v>
      </c>
      <c r="K70" s="143" t="s">
        <v>45</v>
      </c>
      <c r="L70" s="143"/>
      <c r="M70" s="25">
        <v>519412.88</v>
      </c>
      <c r="N70" s="68">
        <v>0</v>
      </c>
      <c r="P70" s="90"/>
    </row>
    <row r="71" spans="1:16" s="96" customFormat="1" ht="43.5" customHeight="1" x14ac:dyDescent="0.25">
      <c r="A71" s="41">
        <v>56</v>
      </c>
      <c r="B71" s="33">
        <v>45016</v>
      </c>
      <c r="C71" s="29" t="s">
        <v>173</v>
      </c>
      <c r="D71" s="30">
        <v>45000</v>
      </c>
      <c r="E71" s="32" t="s">
        <v>174</v>
      </c>
      <c r="F71" s="30">
        <v>44987</v>
      </c>
      <c r="G71" s="30" t="s">
        <v>175</v>
      </c>
      <c r="H71" s="28" t="s">
        <v>176</v>
      </c>
      <c r="I71" s="25">
        <v>13570</v>
      </c>
      <c r="J71" s="68">
        <v>0</v>
      </c>
      <c r="K71" s="143" t="s">
        <v>45</v>
      </c>
      <c r="L71" s="143"/>
      <c r="M71" s="25">
        <v>13570</v>
      </c>
      <c r="N71" s="68">
        <v>0</v>
      </c>
      <c r="P71" s="90"/>
    </row>
    <row r="72" spans="1:16" s="96" customFormat="1" ht="43.5" customHeight="1" x14ac:dyDescent="0.25">
      <c r="A72" s="41">
        <v>57</v>
      </c>
      <c r="B72" s="33">
        <v>45016</v>
      </c>
      <c r="C72" s="29" t="s">
        <v>177</v>
      </c>
      <c r="D72" s="30">
        <v>45008</v>
      </c>
      <c r="E72" s="32" t="s">
        <v>178</v>
      </c>
      <c r="F72" s="30">
        <v>45000</v>
      </c>
      <c r="G72" s="30" t="s">
        <v>179</v>
      </c>
      <c r="H72" s="28" t="s">
        <v>180</v>
      </c>
      <c r="I72" s="25">
        <v>7734.16</v>
      </c>
      <c r="J72" s="68">
        <v>0</v>
      </c>
      <c r="K72" s="143" t="s">
        <v>45</v>
      </c>
      <c r="L72" s="143"/>
      <c r="M72" s="25">
        <v>7734.16</v>
      </c>
      <c r="N72" s="68">
        <v>0</v>
      </c>
      <c r="P72" s="90"/>
    </row>
    <row r="73" spans="1:16" s="96" customFormat="1" ht="43.5" customHeight="1" x14ac:dyDescent="0.25">
      <c r="A73" s="41">
        <v>58</v>
      </c>
      <c r="B73" s="33">
        <v>45016</v>
      </c>
      <c r="C73" s="85" t="s">
        <v>185</v>
      </c>
      <c r="D73" s="30">
        <v>45012</v>
      </c>
      <c r="E73" s="32" t="s">
        <v>186</v>
      </c>
      <c r="F73" s="30" t="s">
        <v>43</v>
      </c>
      <c r="G73" s="30" t="s">
        <v>43</v>
      </c>
      <c r="H73" s="28" t="s">
        <v>187</v>
      </c>
      <c r="I73" s="25">
        <v>402598.21</v>
      </c>
      <c r="J73" s="68">
        <v>0</v>
      </c>
      <c r="K73" s="143" t="s">
        <v>45</v>
      </c>
      <c r="L73" s="143"/>
      <c r="M73" s="25">
        <v>402598.21</v>
      </c>
      <c r="N73" s="68">
        <v>0</v>
      </c>
      <c r="P73" s="90"/>
    </row>
    <row r="74" spans="1:16" s="96" customFormat="1" ht="75" customHeight="1" x14ac:dyDescent="0.25">
      <c r="A74" s="41">
        <v>59</v>
      </c>
      <c r="B74" s="33">
        <v>45016</v>
      </c>
      <c r="C74" s="85" t="s">
        <v>188</v>
      </c>
      <c r="D74" s="31" t="s">
        <v>189</v>
      </c>
      <c r="E74" s="32" t="s">
        <v>190</v>
      </c>
      <c r="F74" s="30" t="s">
        <v>43</v>
      </c>
      <c r="G74" s="30" t="s">
        <v>43</v>
      </c>
      <c r="H74" s="28" t="s">
        <v>275</v>
      </c>
      <c r="I74" s="25">
        <v>303688.05</v>
      </c>
      <c r="J74" s="68">
        <v>0</v>
      </c>
      <c r="K74" s="143" t="s">
        <v>45</v>
      </c>
      <c r="L74" s="143"/>
      <c r="M74" s="25">
        <v>303688.05</v>
      </c>
      <c r="N74" s="68">
        <v>0</v>
      </c>
      <c r="P74" s="90"/>
    </row>
    <row r="75" spans="1:16" s="96" customFormat="1" x14ac:dyDescent="0.2">
      <c r="A75" s="142" t="s">
        <v>12</v>
      </c>
      <c r="B75" s="142"/>
      <c r="C75" s="142"/>
      <c r="D75" s="142"/>
      <c r="E75" s="142"/>
      <c r="F75" s="142"/>
      <c r="G75" s="142"/>
      <c r="H75" s="142"/>
      <c r="I75" s="52">
        <f>SUBTOTAL(9,I16:I74)</f>
        <v>10722611.100000001</v>
      </c>
      <c r="J75" s="52">
        <f>SUBTOTAL(9,J16:J74)</f>
        <v>6491060.9399999995</v>
      </c>
      <c r="K75" s="81"/>
      <c r="L75" s="52"/>
      <c r="M75" s="52">
        <f>SUM(M16:M74)</f>
        <v>3124664.85</v>
      </c>
      <c r="N75" s="52">
        <f>SUBTOTAL(9,N16:N74)</f>
        <v>1636181.2</v>
      </c>
    </row>
    <row r="76" spans="1:16" s="96" customFormat="1" x14ac:dyDescent="0.2">
      <c r="A76" s="123"/>
      <c r="B76" s="124"/>
      <c r="C76" s="125"/>
      <c r="D76" s="126"/>
      <c r="E76" s="127"/>
      <c r="F76" s="124"/>
      <c r="G76" s="128"/>
      <c r="H76" s="129"/>
      <c r="I76" s="130"/>
      <c r="J76" s="131"/>
      <c r="L76" s="125"/>
      <c r="N76" s="131"/>
    </row>
    <row r="77" spans="1:16" s="96" customFormat="1" x14ac:dyDescent="0.2">
      <c r="A77" s="123"/>
      <c r="B77" s="124"/>
      <c r="C77" s="125"/>
      <c r="D77" s="126"/>
      <c r="E77" s="127"/>
      <c r="F77" s="124"/>
      <c r="G77" s="128"/>
      <c r="H77" s="129"/>
      <c r="I77" s="130"/>
      <c r="J77" s="131"/>
      <c r="L77" s="125"/>
      <c r="N77" s="131"/>
    </row>
    <row r="78" spans="1:16" s="96" customFormat="1" x14ac:dyDescent="0.2">
      <c r="A78" s="123"/>
      <c r="B78" s="124"/>
      <c r="C78" s="125"/>
      <c r="D78" s="126"/>
      <c r="E78" s="127"/>
      <c r="F78" s="124"/>
      <c r="G78" s="128"/>
      <c r="H78" s="129"/>
      <c r="I78" s="130"/>
      <c r="J78" s="130"/>
      <c r="K78" s="130"/>
      <c r="L78" s="130"/>
      <c r="M78" s="130"/>
      <c r="N78" s="130"/>
    </row>
    <row r="79" spans="1:16" s="96" customFormat="1" x14ac:dyDescent="0.2">
      <c r="A79" s="123"/>
      <c r="B79" s="124"/>
      <c r="C79" s="125"/>
      <c r="D79" s="126"/>
      <c r="E79" s="127"/>
      <c r="F79" s="124"/>
      <c r="G79" s="128"/>
      <c r="H79" s="129"/>
      <c r="I79" s="130"/>
      <c r="J79" s="131"/>
      <c r="L79" s="125"/>
      <c r="M79" s="98"/>
      <c r="N79" s="131"/>
    </row>
    <row r="80" spans="1:16" s="96" customFormat="1" x14ac:dyDescent="0.2">
      <c r="A80" s="123"/>
      <c r="B80" s="124"/>
      <c r="C80" s="125"/>
      <c r="D80" s="126"/>
      <c r="E80" s="127"/>
      <c r="F80" s="124"/>
      <c r="G80" s="128"/>
      <c r="H80" s="129"/>
      <c r="I80" s="130"/>
      <c r="J80" s="131"/>
      <c r="L80" s="125"/>
      <c r="N80" s="131"/>
    </row>
    <row r="81" spans="1:14" s="96" customFormat="1" x14ac:dyDescent="0.2">
      <c r="A81" s="123"/>
      <c r="B81" s="124"/>
      <c r="C81" s="125"/>
      <c r="D81" s="126"/>
      <c r="E81" s="127"/>
      <c r="F81" s="124"/>
      <c r="G81" s="128"/>
      <c r="H81" s="129"/>
      <c r="I81" s="130"/>
      <c r="J81" s="131"/>
      <c r="L81" s="125"/>
      <c r="N81" s="131"/>
    </row>
    <row r="82" spans="1:14" s="96" customFormat="1" ht="21" customHeight="1" x14ac:dyDescent="0.25">
      <c r="A82" s="123"/>
      <c r="B82" s="124"/>
      <c r="C82" s="137" t="s">
        <v>276</v>
      </c>
      <c r="D82" s="125"/>
      <c r="E82" s="84"/>
      <c r="F82" s="19"/>
      <c r="G82" s="146"/>
      <c r="H82" s="146"/>
      <c r="I82" s="98"/>
      <c r="J82" s="132"/>
      <c r="K82" s="145" t="s">
        <v>278</v>
      </c>
      <c r="L82" s="145"/>
      <c r="M82" s="145"/>
      <c r="N82" s="132"/>
    </row>
    <row r="83" spans="1:14" s="96" customFormat="1" ht="15" customHeight="1" x14ac:dyDescent="0.25">
      <c r="A83" s="123"/>
      <c r="B83" s="124"/>
      <c r="C83" s="138" t="s">
        <v>277</v>
      </c>
      <c r="D83" s="125"/>
      <c r="E83" s="21"/>
      <c r="F83" s="21"/>
      <c r="G83" s="147"/>
      <c r="H83" s="147"/>
      <c r="I83" s="98"/>
      <c r="J83" s="132"/>
      <c r="K83" s="149" t="s">
        <v>10</v>
      </c>
      <c r="L83" s="149"/>
      <c r="M83" s="149"/>
      <c r="N83" s="132"/>
    </row>
    <row r="84" spans="1:14" s="96" customFormat="1" ht="15.75" customHeight="1" x14ac:dyDescent="0.25">
      <c r="A84" s="123"/>
      <c r="B84" s="124"/>
      <c r="C84" s="138" t="s">
        <v>42</v>
      </c>
      <c r="D84" s="125"/>
      <c r="E84" s="133"/>
      <c r="F84" s="133"/>
      <c r="G84" s="148"/>
      <c r="H84" s="148"/>
      <c r="I84" s="98"/>
      <c r="J84" s="132"/>
      <c r="K84" s="144" t="s">
        <v>11</v>
      </c>
      <c r="L84" s="144"/>
      <c r="M84" s="144"/>
      <c r="N84" s="132"/>
    </row>
    <row r="85" spans="1:14" s="96" customFormat="1" x14ac:dyDescent="0.2">
      <c r="A85" s="123"/>
      <c r="B85" s="124"/>
      <c r="D85" s="134"/>
      <c r="E85" s="135"/>
      <c r="F85" s="134"/>
      <c r="G85" s="136"/>
      <c r="H85" s="9"/>
      <c r="I85" s="98"/>
      <c r="J85" s="132"/>
      <c r="M85" s="132"/>
      <c r="N85" s="132"/>
    </row>
    <row r="86" spans="1:14" s="96" customFormat="1" x14ac:dyDescent="0.2">
      <c r="A86" s="123"/>
      <c r="B86" s="124"/>
      <c r="D86" s="134"/>
      <c r="E86" s="135"/>
      <c r="F86" s="134"/>
      <c r="G86" s="136"/>
      <c r="H86" s="9"/>
      <c r="I86" s="98"/>
      <c r="J86" s="132"/>
      <c r="M86" s="132"/>
      <c r="N86" s="132"/>
    </row>
    <row r="87" spans="1:14" s="96" customFormat="1" x14ac:dyDescent="0.2">
      <c r="A87" s="123"/>
      <c r="B87" s="124"/>
      <c r="D87" s="134"/>
      <c r="E87" s="135"/>
      <c r="F87" s="134"/>
      <c r="G87" s="136"/>
      <c r="H87" s="9"/>
      <c r="I87" s="98"/>
      <c r="J87" s="132"/>
      <c r="M87" s="132"/>
      <c r="N87" s="132"/>
    </row>
    <row r="88" spans="1:14" s="96" customFormat="1" x14ac:dyDescent="0.2">
      <c r="A88" s="123"/>
      <c r="B88" s="124"/>
      <c r="D88" s="134"/>
      <c r="E88" s="135"/>
      <c r="F88" s="134"/>
      <c r="G88" s="136"/>
      <c r="H88" s="9"/>
      <c r="I88" s="98"/>
      <c r="J88" s="132"/>
      <c r="M88" s="132"/>
      <c r="N88" s="132"/>
    </row>
    <row r="89" spans="1:14" s="96" customFormat="1" x14ac:dyDescent="0.2">
      <c r="A89" s="123"/>
      <c r="B89" s="124"/>
      <c r="D89" s="134"/>
      <c r="E89" s="135"/>
      <c r="F89" s="134"/>
      <c r="G89" s="136"/>
      <c r="H89" s="9"/>
      <c r="I89" s="98"/>
      <c r="J89" s="132"/>
      <c r="M89" s="132"/>
      <c r="N89" s="132"/>
    </row>
    <row r="90" spans="1:14" s="96" customFormat="1" x14ac:dyDescent="0.2">
      <c r="A90" s="123"/>
      <c r="B90" s="124"/>
      <c r="D90" s="134"/>
      <c r="E90" s="135"/>
      <c r="F90" s="134"/>
      <c r="G90" s="136"/>
      <c r="H90" s="9"/>
      <c r="I90" s="98"/>
      <c r="J90" s="132"/>
      <c r="M90" s="132"/>
      <c r="N90" s="132"/>
    </row>
    <row r="91" spans="1:14" s="96" customFormat="1" x14ac:dyDescent="0.2">
      <c r="A91" s="123"/>
      <c r="B91" s="124"/>
      <c r="D91" s="134"/>
      <c r="E91" s="135"/>
      <c r="F91" s="134"/>
      <c r="G91" s="136"/>
      <c r="H91" s="9"/>
      <c r="I91" s="98"/>
      <c r="J91" s="132"/>
      <c r="M91" s="132"/>
      <c r="N91" s="132"/>
    </row>
    <row r="92" spans="1:14" s="96" customFormat="1" x14ac:dyDescent="0.2">
      <c r="A92" s="123"/>
      <c r="B92" s="124"/>
      <c r="D92" s="134"/>
      <c r="E92" s="135"/>
      <c r="F92" s="134"/>
      <c r="G92" s="136"/>
      <c r="H92" s="9"/>
      <c r="I92" s="98"/>
      <c r="J92" s="132"/>
      <c r="M92" s="132"/>
      <c r="N92" s="132"/>
    </row>
    <row r="93" spans="1:14" x14ac:dyDescent="0.2">
      <c r="J93" s="82"/>
    </row>
  </sheetData>
  <protectedRanges>
    <protectedRange sqref="H82 K82" name="Rango1_3_6_1_1"/>
    <protectedRange sqref="C82" name="Rango1_4_6_1_1"/>
  </protectedRanges>
  <mergeCells count="30">
    <mergeCell ref="K42:L42"/>
    <mergeCell ref="K41:L41"/>
    <mergeCell ref="K74:L74"/>
    <mergeCell ref="K68:L68"/>
    <mergeCell ref="K83:M83"/>
    <mergeCell ref="K69:L69"/>
    <mergeCell ref="K70:L70"/>
    <mergeCell ref="K71:L71"/>
    <mergeCell ref="K72:L72"/>
    <mergeCell ref="K84:M84"/>
    <mergeCell ref="K82:M82"/>
    <mergeCell ref="G82:H82"/>
    <mergeCell ref="G83:H83"/>
    <mergeCell ref="G84:H84"/>
    <mergeCell ref="A9:N9"/>
    <mergeCell ref="A10:N10"/>
    <mergeCell ref="A11:N11"/>
    <mergeCell ref="A12:N12"/>
    <mergeCell ref="A75:H75"/>
    <mergeCell ref="K27:L27"/>
    <mergeCell ref="K21:L21"/>
    <mergeCell ref="K55:L55"/>
    <mergeCell ref="K52:L52"/>
    <mergeCell ref="K57:L57"/>
    <mergeCell ref="K58:L58"/>
    <mergeCell ref="K63:L63"/>
    <mergeCell ref="K73:L73"/>
    <mergeCell ref="K64:L64"/>
    <mergeCell ref="K66:L66"/>
    <mergeCell ref="K67:L67"/>
  </mergeCells>
  <printOptions horizontalCentered="1"/>
  <pageMargins left="0" right="0" top="0.31496062992125984" bottom="0.15748031496062992" header="0.31496062992125984" footer="0.15748031496062992"/>
  <pageSetup scale="48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PAGADA </vt:lpstr>
      <vt:lpstr>'DEUDA PAGADA '!Área_de_impresión</vt:lpstr>
      <vt:lpstr>'DEUDA PAGADA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Miguel Carvajal Crisostomo</cp:lastModifiedBy>
  <cp:lastPrinted>2023-04-12T19:52:11Z</cp:lastPrinted>
  <dcterms:created xsi:type="dcterms:W3CDTF">2022-07-06T19:15:01Z</dcterms:created>
  <dcterms:modified xsi:type="dcterms:W3CDTF">2023-04-25T14:22:49Z</dcterms:modified>
</cp:coreProperties>
</file>