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6 OPTI JUNIO 2023 -\"/>
    </mc:Choice>
  </mc:AlternateContent>
  <xr:revisionPtr revIDLastSave="0" documentId="13_ncr:1_{B1576246-EFB5-4AA4-A0C9-6E2792CDECCB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PAGADA " sheetId="1" r:id="rId1"/>
  </sheets>
  <definedNames>
    <definedName name="_xlnm._FilterDatabase" localSheetId="0" hidden="1">'DEUDA PAGADA '!$A$15:$R$75</definedName>
    <definedName name="_xlnm.Print_Area" localSheetId="0">'DEUDA PAGADA '!$A$16:$N$92</definedName>
    <definedName name="_xlnm.Print_Titles" localSheetId="0">'DEUDA PAGADA '!$4:$15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21" i="1" l="1"/>
  <c r="J20" i="1"/>
  <c r="J75" i="1" l="1"/>
  <c r="N75" i="1"/>
  <c r="I75" i="1" l="1"/>
  <c r="M18" i="1" l="1"/>
  <c r="M17" i="1"/>
  <c r="M16" i="1"/>
  <c r="M75" i="1" l="1"/>
  <c r="P16" i="1"/>
</calcChain>
</file>

<file path=xl/sharedStrings.xml><?xml version="1.0" encoding="utf-8"?>
<sst xmlns="http://schemas.openxmlformats.org/spreadsheetml/2006/main" count="359" uniqueCount="293">
  <si>
    <t>FT- 0085</t>
  </si>
  <si>
    <t>93/14</t>
  </si>
  <si>
    <t>B1500000350</t>
  </si>
  <si>
    <t>00025/2021</t>
  </si>
  <si>
    <t xml:space="preserve">Adquisición de café, azúcar y té para uso en la institución. 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</si>
  <si>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</si>
  <si>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</si>
  <si>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</si>
  <si>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Autorizado por</t>
  </si>
  <si>
    <t>Enc. Depto. Adm. y Financiero</t>
  </si>
  <si>
    <t>00084/2022</t>
  </si>
  <si>
    <t>Contratación de servicio de agencia publicitaria para campaña de comunicación institucional en medios digitales.</t>
  </si>
  <si>
    <t>MINISTERIO DE HACIENDA</t>
  </si>
  <si>
    <t>DIRECCIÓN GENERAL DE CONTABILIDAD GUBERNAMENTAL</t>
  </si>
  <si>
    <t>Registros y pagos proveedores</t>
  </si>
  <si>
    <t>Adq. servicio entrega correspondencia.</t>
  </si>
  <si>
    <t>RSV Mensajería</t>
  </si>
  <si>
    <t>Multiservicis Generales</t>
  </si>
  <si>
    <t>ITCORP Gongloss, SRL.</t>
  </si>
  <si>
    <t>No.</t>
  </si>
  <si>
    <t>Fecha Registro</t>
  </si>
  <si>
    <t>Proveedor</t>
  </si>
  <si>
    <t>No. Comprobante Gubernamental</t>
  </si>
  <si>
    <t>Fecha O/C</t>
  </si>
  <si>
    <t>Orden de Compra y/o Contrato</t>
  </si>
  <si>
    <t>Descripción</t>
  </si>
  <si>
    <t>Monto Órdenes de Compras o Contratos</t>
  </si>
  <si>
    <t>Monto Facturado y Pagado</t>
  </si>
  <si>
    <t>Fecha Transferencia y/o Cheque</t>
  </si>
  <si>
    <t>No. Transferencia y/o Cheque</t>
  </si>
  <si>
    <t>Monto Facturado Pendiente Pagar</t>
  </si>
  <si>
    <t>Pendiente Facturar Procesos Abiertos</t>
  </si>
  <si>
    <t>Fecha/Fact.</t>
  </si>
  <si>
    <t>JCGLOW MARKETING RD,SRL</t>
  </si>
  <si>
    <t>B1500000016</t>
  </si>
  <si>
    <t>Revisado Por</t>
  </si>
  <si>
    <t xml:space="preserve">En proceso de pago </t>
  </si>
  <si>
    <t>Disk Multiservices, SRL</t>
  </si>
  <si>
    <t>00317/2022</t>
  </si>
  <si>
    <t>Electrom, SAS</t>
  </si>
  <si>
    <t>00315/2022</t>
  </si>
  <si>
    <t>Agua Crystal, S.A.</t>
  </si>
  <si>
    <t>00273/2022</t>
  </si>
  <si>
    <t>Para registrar adquisición de botellones de agua de 5 galones y fardo de botellitas para uso en la institución. Según o/c  No. 00273 d/f 19/10/2022.</t>
  </si>
  <si>
    <t>Jesús Adalberto Tiburcio</t>
  </si>
  <si>
    <t>Enc. División Financiera</t>
  </si>
  <si>
    <t>Caonabo Antonio Gonzalez</t>
  </si>
  <si>
    <t>Para registrar contratación por seis (6) meses para el servicio de mantenimiento preventivo y correctivo a los equipos de aire acondicionado de la institución. Según O/C No. 00317/2022 D/F 18/11/2022.</t>
  </si>
  <si>
    <t>Para registrar servicio de mantenimiento por (6) meses al ascensor del edificio de la institucion. Según O/C No.. 00315/2022 D/F 16/11/2022.</t>
  </si>
  <si>
    <t>Banco Central de la República Dominicana</t>
  </si>
  <si>
    <t>Prolimdes Comercial, SRL</t>
  </si>
  <si>
    <t>B1500001175</t>
  </si>
  <si>
    <t>00047/2023</t>
  </si>
  <si>
    <t>N/A</t>
  </si>
  <si>
    <t>03/052023</t>
  </si>
  <si>
    <t>B1500000201</t>
  </si>
  <si>
    <t>Para registrar el alquiler del estacionamiento de vehículos empleados de la institución, correspondiente al mes Mayo, desde 01/05/2023 al 31/05/2023.</t>
  </si>
  <si>
    <t>Martinez Torres Traveling, SRL</t>
  </si>
  <si>
    <t>B1500000804</t>
  </si>
  <si>
    <t>Para registrar almuerzos y cenas para el personal de la institución. Dirigido a MIPYME. Según CONT. No. 0001/2023.</t>
  </si>
  <si>
    <t xml:space="preserve">                                           Preparado por</t>
  </si>
  <si>
    <t xml:space="preserve">                                         Contadora</t>
  </si>
  <si>
    <r>
      <t xml:space="preserve">                                                       </t>
    </r>
    <r>
      <rPr>
        <b/>
        <u/>
        <sz val="16"/>
        <rFont val="Arial"/>
        <family val="2"/>
      </rPr>
      <t xml:space="preserve"> Luz María Del Carmen Aquino</t>
    </r>
  </si>
  <si>
    <t>Al 30 de Junio 2023</t>
  </si>
  <si>
    <t>TR-5622086    TR-5625688     TR- 5625689     TR- 5632830</t>
  </si>
  <si>
    <t>B1500000114  B1500000117 B1500000118 B1500000119</t>
  </si>
  <si>
    <t>02/03/2023 04/04/2023 02/05/2023 17/05/2023</t>
  </si>
  <si>
    <t>TR-5636410</t>
  </si>
  <si>
    <t>B1500001035</t>
  </si>
  <si>
    <t xml:space="preserve"> 09/06/2023  13/06/2023  13/06/2023  13/06/2023</t>
  </si>
  <si>
    <t>TR-5616593</t>
  </si>
  <si>
    <t>B1500041627 B1500041891</t>
  </si>
  <si>
    <t>25/04/2023  10/05/2023</t>
  </si>
  <si>
    <t xml:space="preserve"> TR-5636412</t>
  </si>
  <si>
    <t>Pinaet Partners SRL.</t>
  </si>
  <si>
    <t>B1500000005</t>
  </si>
  <si>
    <t>TR- 00064</t>
  </si>
  <si>
    <t>Cont.0001/23</t>
  </si>
  <si>
    <t>TR-5605006</t>
  </si>
  <si>
    <t>Delta Comercial S A</t>
  </si>
  <si>
    <t>B1500017528</t>
  </si>
  <si>
    <t>00063/2023</t>
  </si>
  <si>
    <t>TR-5605005</t>
  </si>
  <si>
    <t>16/05/2023</t>
  </si>
  <si>
    <t>Lola 5 Multiservices,SRL</t>
  </si>
  <si>
    <t>25/04/2023</t>
  </si>
  <si>
    <t>B1500000586</t>
  </si>
  <si>
    <t>00064/2023</t>
  </si>
  <si>
    <t>Para registrar adquisición de 30 pashminas(bufandas) de varios colores para entregar en la charla realizada por esta institución por motivo del día de las Secretarias.Digido a Mipymes.Según O/C No.00064/2023,D/F 10/05/2023.</t>
  </si>
  <si>
    <t>Para registrar reparación chasis autobús de 30 pasajeros  propiedad de la Institución. Según O/C No. 00063/2023, D/F 21/04/2023.</t>
  </si>
  <si>
    <t>TR-5616594</t>
  </si>
  <si>
    <t>Panadería y Repostería los Trigales, SRL</t>
  </si>
  <si>
    <t>B1500000426</t>
  </si>
  <si>
    <t>00070/2023</t>
  </si>
  <si>
    <t>Para registrar refrigerio para los entrenamientos en Normativas Contables en esta institución para los días 3,5 y 8 del mes de Mayo del 2023.Según O/C.No.00070.D/F 02/05/2023.</t>
  </si>
  <si>
    <t>TR-5605007</t>
  </si>
  <si>
    <t>B1500000424</t>
  </si>
  <si>
    <t>00049/2023</t>
  </si>
  <si>
    <t>Para registrar la adquisición de refrigerio para los entrenamientos en Normativas Contables por nueve(9) días.Según O/C.No.00049 D/F 11/04/2023.</t>
  </si>
  <si>
    <t> TR-5616591</t>
  </si>
  <si>
    <t>B1500000423</t>
  </si>
  <si>
    <t>17/04/2023</t>
  </si>
  <si>
    <t>00052/2023</t>
  </si>
  <si>
    <t>Para registrar refrigerio para los entrenamientos en Normativas Contables en esta institución para los dias 17 y 21 del mes de Abril del 2023.Según O/C.No.00052 D/F 17/04/2023.</t>
  </si>
  <si>
    <t>TR-5593771</t>
  </si>
  <si>
    <t>Floristería Zuniflor, SRL</t>
  </si>
  <si>
    <t>B1500002626</t>
  </si>
  <si>
    <t>24/04/2023</t>
  </si>
  <si>
    <t>00066/2023</t>
  </si>
  <si>
    <t>Para registrar la adquisición de rosas naturales para ser entregadas en charla el día de las Secretarias. Según O/C. No.00066 D/F 24/04/2023.</t>
  </si>
  <si>
    <t>TR-5616592</t>
  </si>
  <si>
    <t>17/05/2023</t>
  </si>
  <si>
    <t>Distribuidores Internacionales de Petróleo,SA.</t>
  </si>
  <si>
    <t>B1500025420</t>
  </si>
  <si>
    <t>18/04/2023</t>
  </si>
  <si>
    <t>00053/2023</t>
  </si>
  <si>
    <t>Para registrar la adquisición de tickets de gasolina para abastecer los vehiculos de la institución.Según O/C No.00053/2023 D/F 18/04/2023.</t>
  </si>
  <si>
    <t>TR-5619015</t>
  </si>
  <si>
    <t>18/05/2023</t>
  </si>
  <si>
    <t>Centro Automotriz REMESA,SRL</t>
  </si>
  <si>
    <t>02/05/2023 29/05/2023</t>
  </si>
  <si>
    <t>23/02/2023</t>
  </si>
  <si>
    <t>00008/2023</t>
  </si>
  <si>
    <t>Para registrar servicio de mantenimiento y/o reparación a vehículos de la institución por seis (6) meses. Según O/C 00008/2023 D/F 23/02/2023.</t>
  </si>
  <si>
    <t>B1500001772  B1500001794</t>
  </si>
  <si>
    <t>19/05/2023</t>
  </si>
  <si>
    <t>Inversiones ND &amp; Asociados,SRL</t>
  </si>
  <si>
    <t>26/04/2023</t>
  </si>
  <si>
    <t>B1500001742</t>
  </si>
  <si>
    <t>00048/2023</t>
  </si>
  <si>
    <t>Para registrar adquisición de utensilios de cocina y vasos de cartón(ecológico) para uso en la Institución.Dirigido a Mipymes.Según O/C No.00048 D/F 03/04/2023.</t>
  </si>
  <si>
    <t>Genius Print Graphic,SRL</t>
  </si>
  <si>
    <t>15/05/2023 15/05/2023</t>
  </si>
  <si>
    <t>B1500000210 B1500000209</t>
  </si>
  <si>
    <t>21/04/2023</t>
  </si>
  <si>
    <t>00062/2023</t>
  </si>
  <si>
    <t>Para registrar adquisición de sillas,útiles y señalitas para el comité de emergencia para ser utilizados durante desastres en la institución.Según O/C No.00062/2023  D/F 21/04/2023.</t>
  </si>
  <si>
    <t xml:space="preserve"> 9/06/2023    13/06/2023 </t>
  </si>
  <si>
    <t>TR-5622136 TR-5632831</t>
  </si>
  <si>
    <t>FR Multiservicios, SRL.</t>
  </si>
  <si>
    <t>B1500000459</t>
  </si>
  <si>
    <t>00075/2023</t>
  </si>
  <si>
    <t>Para registrar suministro e impresión para el Departamento de Normas y Procedimientos.Según O/C No.00075/2023 D/F 10/05/2023.</t>
  </si>
  <si>
    <t>TR-5636379</t>
  </si>
  <si>
    <t>Impresos Dinámicos,SRL</t>
  </si>
  <si>
    <t>B1500000263</t>
  </si>
  <si>
    <t>00073/2023</t>
  </si>
  <si>
    <t>Para registrar suministro de impresión varios para ser utilizados en Premio Nacional de la Calidad 2023.Según O/C No.00073/2023 D/F 09/05/2023.</t>
  </si>
  <si>
    <t>TR-5632832</t>
  </si>
  <si>
    <t>Seguro Nacional de Salud (SENASA)</t>
  </si>
  <si>
    <t>B1500008392</t>
  </si>
  <si>
    <t>Para registrar pago diferencia asumida por la institución de la poliza no. 06492 seguro complementario de empleados durante el periodo 01/05/2023 / 31/05/2023.</t>
  </si>
  <si>
    <t>TR-5636409</t>
  </si>
  <si>
    <t>4 Ojos  Publicidad,EIRL</t>
  </si>
  <si>
    <t>B1500000054</t>
  </si>
  <si>
    <t>00074/2023</t>
  </si>
  <si>
    <t>Para registrar suministro de impresión varios para ser utilizados en Premio Nacional de la Calidad 2023.Según O/C No.00074/2023  D/F 09/05/2023.</t>
  </si>
  <si>
    <t>TR-5625690</t>
  </si>
  <si>
    <t>Farmatem,SRL</t>
  </si>
  <si>
    <t>B1500000514</t>
  </si>
  <si>
    <t>00083/2023</t>
  </si>
  <si>
    <t>Para registrar adquisición medicamentos para la unidad médica de esta Institución.Según O/C No.00083 D/F 18/05/2023.</t>
  </si>
  <si>
    <t>TR-5906369</t>
  </si>
  <si>
    <t>Compañía Dominicana de Teléfonos C Por A - Codetel</t>
  </si>
  <si>
    <t>27/5/2023,</t>
  </si>
  <si>
    <t xml:space="preserve">E450000010880 E450000012181 E450000011322 </t>
  </si>
  <si>
    <t>Para registrar pago facturas (cuentas no. 701112578, 718024430, 785819147) Telefonos e Internet correspondientes al mes de mayo 2023 .</t>
  </si>
  <si>
    <t>TR- 5636411</t>
  </si>
  <si>
    <t>Administradora de Riesgos de Salud Humano</t>
  </si>
  <si>
    <t>B1500027762</t>
  </si>
  <si>
    <t>Para registrar diferencia asumida por la institución correspondiente a empleados con planes complementarios, mediante la poliza no. 30-95-201981 Seguro de Salud Local, correspondiente al período 01/05/ 2023 hasta 31/05/2023.</t>
  </si>
  <si>
    <t>B1500000431</t>
  </si>
  <si>
    <t>00084/2023</t>
  </si>
  <si>
    <t>Para registrar adquisición de refrigerio para 70 personas. Comité de responsabilidad Social. Según O/C.No.00084 D/F 18/05/2023.</t>
  </si>
  <si>
    <t>B1500025559</t>
  </si>
  <si>
    <t>00071/2023</t>
  </si>
  <si>
    <t>Para registrar adquisición de galones de gasoil para las plantas eléctricas de la institución. Según  O/C No.00071 D/F 03/05/2023.</t>
  </si>
  <si>
    <t xml:space="preserve">Dita Services,SRL </t>
  </si>
  <si>
    <t>25/5/2023 26/6/2023</t>
  </si>
  <si>
    <t>B1500000273 B1500000288</t>
  </si>
  <si>
    <t>00045/2023</t>
  </si>
  <si>
    <t>Para registrar servicio de fumigación y exterminación de plagas por 6 meses para las oficinas y areas comunes de la institución. Dirigido a MIPYMES. Según O/C No.. 00045 D/F 31/03/2023.</t>
  </si>
  <si>
    <t>TR-5910354</t>
  </si>
  <si>
    <t>Anthuriana Dominicana,SRL</t>
  </si>
  <si>
    <t>B1500003960</t>
  </si>
  <si>
    <t>00090/2023</t>
  </si>
  <si>
    <t>Para registrar adquisición de arreglos florales para ser entregados el día de las madres en esta institución.Según O/C  No.00090 D/F.24/05/2023</t>
  </si>
  <si>
    <t>Jufemadi Suministros y Gastables,SRL</t>
  </si>
  <si>
    <t>B1500000066</t>
  </si>
  <si>
    <t>00085/2023</t>
  </si>
  <si>
    <t>Para registrar adquisición de monederos y carteras para ser entregados en el día del Contador en esta institución.Según O/C.No.00085 D/F 19/05/2023.</t>
  </si>
  <si>
    <t>B1500002652</t>
  </si>
  <si>
    <t>00087/2023</t>
  </si>
  <si>
    <t>Para registrar adquisición de Coronas de Flores Fúnebre,diferentes Funerales.Según O/C.No.00087 D/F 22/05/2023.</t>
  </si>
  <si>
    <t>Angie Porcella Catering,SRL</t>
  </si>
  <si>
    <t>B1500000719</t>
  </si>
  <si>
    <t>00089/2023</t>
  </si>
  <si>
    <t>Para registrar Refrigerio para el Día de las Madres en esta institución.Dirigido a Mipymes Mujer.Según O/C.No.00089 D/F 24/05/2023.</t>
  </si>
  <si>
    <t>Empresa Distribuidora de Electricidad del Este, S.A.</t>
  </si>
  <si>
    <t>B1500273775</t>
  </si>
  <si>
    <t>Para registrar servicio de energia eléctrica,correspondiente al periodo del 19/04/2023 al 19/05/2023.</t>
  </si>
  <si>
    <t>Actualidades VD, SRL</t>
  </si>
  <si>
    <t>B1500001374</t>
  </si>
  <si>
    <t>00076/2023</t>
  </si>
  <si>
    <t>Para registrar tapizado de sillón ejecutivo del área financiera de esta institución.Según O/C.No.00076 D/F 10/05/2023.</t>
  </si>
  <si>
    <t>Grupo Astro, SRL</t>
  </si>
  <si>
    <t>B1500006368</t>
  </si>
  <si>
    <t>00001/2023</t>
  </si>
  <si>
    <t>Para registrar Impresión y Encuadernación del Estado de Recaudación e Inversion de la Rentas(EIRR). Según O/C No.00001 D/F 7/02/2023.</t>
  </si>
  <si>
    <t>B1500006369</t>
  </si>
  <si>
    <t>00026/2023</t>
  </si>
  <si>
    <t>Para registrar Suministro e impresión varias para Análisis de la Información y Normas y Procedimientos de esta institución.Según O/C.No.00026  D/F 07/03/2023.</t>
  </si>
  <si>
    <t>Multigrabados,SRL</t>
  </si>
  <si>
    <t>B1500001659</t>
  </si>
  <si>
    <t>00055/2023</t>
  </si>
  <si>
    <t>Para registrar adquisición de llaveros para la Semana de la Salud en la institución.Dirigido a MIPYMES. Según O/C.No.00055 D/F 20/04/2023.</t>
  </si>
  <si>
    <t>Offitek, SRL.</t>
  </si>
  <si>
    <t>B1500005035</t>
  </si>
  <si>
    <t>00069/2023</t>
  </si>
  <si>
    <t xml:space="preserve">Para registrar adquisición de trituradora de papel para uso del Despacho Adjunto de esta institución. Según O/C No.00069 D/F 28/04/2023. </t>
  </si>
  <si>
    <t>IQTEK Solutions,SRL</t>
  </si>
  <si>
    <t>B1500000751</t>
  </si>
  <si>
    <t>0008/2022</t>
  </si>
  <si>
    <t>Para registrar adquisición de Switches de distribución,según CONT. 0008 D/F 6/10/2022.</t>
  </si>
  <si>
    <t>B1500000213</t>
  </si>
  <si>
    <t>Para registrar el alquiler del estacionamiento de vehículos empleados de la institución correspondiente al mes de Junio, desde 01/06/2023 al 30/06/2023.</t>
  </si>
  <si>
    <t>María Estela Alberto</t>
  </si>
  <si>
    <t>B1500000257</t>
  </si>
  <si>
    <t>00078/2023</t>
  </si>
  <si>
    <t>Para registrar contratación de Servicio de Auditoria Interna al Sistema de Gestión de la Calidad basado en la Norma ISO 9001/2015.Según O/C No.00078 D/F 11/05/2023.</t>
  </si>
  <si>
    <t>B1500000436</t>
  </si>
  <si>
    <t>00091/2023</t>
  </si>
  <si>
    <t>Para registrar refrigerio para el entrenamiento externo sobre el registro de activo en el Sistema de Administración de bienes SIAB.Según O/C.No.00091 D/F 31/05/2023.</t>
  </si>
  <si>
    <t>B1500000438</t>
  </si>
  <si>
    <t>00101/2023</t>
  </si>
  <si>
    <t>Para registrar refrigerio para diferentes capacitaciones dentro de esta institución.Según O/C No.00101 D/F 07/06/2023.</t>
  </si>
  <si>
    <t>B1500000055</t>
  </si>
  <si>
    <t>00097/2023</t>
  </si>
  <si>
    <t>Para registrar Impresiones de abanicos de manos para ser utilizados en el Premio Nacional a la Calidad 2023.Financiado con Fondos de la Unión Europea a través del PROGEF. Según O/C No.00097 D/F 05/06/2023.</t>
  </si>
  <si>
    <t>2/5/2023  03/05/2023  23/05/2023 16/05/2023 10/05/2023 26/05/2023</t>
  </si>
  <si>
    <t>B1500041749 B1500041793 B1500042092 B1500041972 B1500041892 B1500042152</t>
  </si>
  <si>
    <t>00061/2023</t>
  </si>
  <si>
    <t>Para registrar Adquisición de botellones de agua de 5 galones y Fardos de botellitas para uso de la Institución. Según O/C No. 00061 D/F 21/04/2023.</t>
  </si>
  <si>
    <t>B1500028127</t>
  </si>
  <si>
    <t>Para registrar diferencia asumida por la institución correspondiente a empleados con planes complementarios, mediante la poliza no. 30-95-201981 Seguro de Salud Local, correspondiente al período 01/06/2023 AL 30/06/2023.</t>
  </si>
  <si>
    <t>B1500008734</t>
  </si>
  <si>
    <t>Para registrar pago diferencia asumida por la institución de la poliza no. 06492 seguro complementario de empleados durante el periodo 01/06/2023 - 30/06/2023.</t>
  </si>
  <si>
    <t>B1500000439</t>
  </si>
  <si>
    <t>00103/2023</t>
  </si>
  <si>
    <t>Para registrar suministro de bizcocho para charla de integracion para colaboradoras de esta institucion. Según O/C. 00103 D/F 7/06/2023.</t>
  </si>
  <si>
    <t>Express Servicios Logisticos Eslogist,EIRL</t>
  </si>
  <si>
    <t>B1500000324</t>
  </si>
  <si>
    <t>00109/2023</t>
  </si>
  <si>
    <t>Para registrar adquisición de vasos de cartón (compras sostenibles) para uso en esta institución.Dirigidas a MIPYMES.Según O/C No.00109 D/F 09/06/2023.</t>
  </si>
  <si>
    <t>B1500000441</t>
  </si>
  <si>
    <t>00113/2023</t>
  </si>
  <si>
    <t>Para registrar refrigerio para entrenamiento contabilidad SIGEF de esta institución.Según O/C No.00113 D/F 15/06/2023.</t>
  </si>
  <si>
    <t>GTG Industrial,S.R.L</t>
  </si>
  <si>
    <t>B1500003403</t>
  </si>
  <si>
    <t>00106/2023</t>
  </si>
  <si>
    <t>Para registrar Suministro de limpieza e higiene para uso en esta institución.Digido a MIPYMES.Según O/C. No.00106 D/F 09/06/2023.</t>
  </si>
  <si>
    <t>P.A. Catering, SRL</t>
  </si>
  <si>
    <t>B1500002976</t>
  </si>
  <si>
    <t>00077/2023</t>
  </si>
  <si>
    <t>Para registrar refrigerio para los entrenamientos en normativas contables en esta institucion por 16 dias. Dirigido a MIPYMES. Según O/C No. 00077 D/F 10/05/2023.</t>
  </si>
  <si>
    <t>Compu-Office Dominicana,SRL</t>
  </si>
  <si>
    <t>Ana Griselda Peguero.</t>
  </si>
  <si>
    <t>Compañía Dominicana de Teléfonos, S.A - Codetel</t>
  </si>
  <si>
    <t>B1500001236</t>
  </si>
  <si>
    <t>00107/2023</t>
  </si>
  <si>
    <t>B1500003750</t>
  </si>
  <si>
    <t>00114/2023</t>
  </si>
  <si>
    <t>Reposición caja chica recibos desde 12757 al 12835.</t>
  </si>
  <si>
    <t>Para registrar pago facturas (cuentas no. 701112578,785819147,718024430) Telefonos e Internet correspondientes al mes de Junio 2023 .</t>
  </si>
  <si>
    <t>E450000013438 E450000014726 E450000013872</t>
  </si>
  <si>
    <t>Para registrar suministros de limpieza e higiene para uso en esta institucion. Dirigida a MIPYMES. Según O/C No. 00107 D/F 09/06/2023.</t>
  </si>
  <si>
    <t>Para registrar adquisicion de toner para uso del departamento administrativo y financiero de esta institucion. Dirigido a MIPYMES. Según O/C No. 00114 D/F 16/06/2023.</t>
  </si>
  <si>
    <t>TR-6154445</t>
  </si>
  <si>
    <t>TR-6257077</t>
  </si>
  <si>
    <t>TR-6154442</t>
  </si>
  <si>
    <t>TR-6154444</t>
  </si>
  <si>
    <t>TR-6154443</t>
  </si>
  <si>
    <t xml:space="preserve">TR-6577564 </t>
  </si>
  <si>
    <t>TR-6577563</t>
  </si>
  <si>
    <t xml:space="preserve">TR-6675202 </t>
  </si>
  <si>
    <t>TR-6675201</t>
  </si>
  <si>
    <t>TR-6678854</t>
  </si>
  <si>
    <t>CK-3209</t>
  </si>
  <si>
    <t>Para registrar adquisición de vasos de cartón (ecológicos) para uso en la Institución dirigido a MYPYMES. Según o/c no. 00047/2023, d/f 03/04/2023.</t>
  </si>
  <si>
    <t>Para registrar servicio de reparación de puerta de caja fuerte de esta institución.</t>
  </si>
  <si>
    <t>TR-6678853</t>
  </si>
  <si>
    <t>TR-5620822    TR-6678855</t>
  </si>
  <si>
    <t>7/6/2023  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</si>
</sst>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16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/>
    <xf numFmtId="164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15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43" fontId="4" fillId="3" borderId="1" xfId="1" applyNumberFormat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5" fillId="0" borderId="0" xfId="0" applyFont="1" applyFill="1"/>
    <xf numFmtId="0" fontId="6" fillId="0" borderId="0" xfId="0" applyFont="1" applyFill="1"/>
    <xf numFmtId="164" fontId="4" fillId="0" borderId="1" xfId="0" applyNumberFormat="1" applyFont="1" applyBorder="1"/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/>
    </xf>
    <xf numFmtId="43" fontId="5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43" fontId="5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43" fontId="5" fillId="0" borderId="1" xfId="1" applyFont="1" applyFill="1" applyBorder="1"/>
    <xf numFmtId="0" fontId="8" fillId="0" borderId="0" xfId="0" applyFont="1"/>
    <xf numFmtId="0" fontId="5" fillId="0" borderId="1" xfId="0" applyFont="1" applyFill="1" applyBorder="1" applyAlignment="1">
      <alignment wrapText="1"/>
    </xf>
    <xf numFmtId="43" fontId="5" fillId="0" borderId="1" xfId="0" applyNumberFormat="1" applyFont="1" applyBorder="1"/>
    <xf numFmtId="43" fontId="6" fillId="0" borderId="0" xfId="0" applyNumberFormat="1" applyFont="1" applyFill="1"/>
    <xf numFmtId="0" fontId="5" fillId="0" borderId="0" xfId="0" applyFont="1" applyFill="1" applyBorder="1"/>
    <xf numFmtId="164" fontId="5" fillId="0" borderId="0" xfId="0" applyNumberFormat="1" applyFont="1" applyBorder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164" fontId="5" fillId="0" borderId="0" xfId="0" applyNumberFormat="1" applyFont="1" applyAlignment="1">
      <alignment horizontal="center"/>
    </xf>
    <xf numFmtId="43" fontId="7" fillId="0" borderId="0" xfId="1" applyFont="1" applyAlignment="1"/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43" fontId="5" fillId="0" borderId="0" xfId="0" applyNumberFormat="1" applyFont="1" applyBorder="1"/>
    <xf numFmtId="43" fontId="5" fillId="0" borderId="0" xfId="1" applyFont="1" applyBorder="1"/>
    <xf numFmtId="43" fontId="5" fillId="0" borderId="0" xfId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8" fillId="4" borderId="1" xfId="0" applyFont="1" applyFill="1" applyBorder="1" applyAlignment="1"/>
    <xf numFmtId="0" fontId="8" fillId="0" borderId="1" xfId="0" applyFont="1" applyBorder="1" applyAlignment="1"/>
    <xf numFmtId="43" fontId="13" fillId="0" borderId="1" xfId="0" applyNumberFormat="1" applyFont="1" applyBorder="1"/>
    <xf numFmtId="0" fontId="13" fillId="0" borderId="1" xfId="0" applyFont="1" applyFill="1" applyBorder="1" applyAlignment="1">
      <alignment wrapText="1"/>
    </xf>
    <xf numFmtId="164" fontId="13" fillId="0" borderId="1" xfId="0" applyNumberFormat="1" applyFont="1" applyBorder="1" applyAlignment="1">
      <alignment horizontal="center"/>
    </xf>
    <xf numFmtId="43" fontId="5" fillId="3" borderId="1" xfId="1" applyFont="1" applyFill="1" applyBorder="1" applyAlignment="1"/>
    <xf numFmtId="14" fontId="5" fillId="3" borderId="1" xfId="1" applyNumberFormat="1" applyFont="1" applyFill="1" applyBorder="1" applyAlignment="1"/>
    <xf numFmtId="0" fontId="8" fillId="3" borderId="1" xfId="0" applyFont="1" applyFill="1" applyBorder="1" applyAlignment="1"/>
    <xf numFmtId="43" fontId="5" fillId="3" borderId="1" xfId="1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/>
    </xf>
    <xf numFmtId="43" fontId="9" fillId="2" borderId="1" xfId="0" applyNumberFormat="1" applyFont="1" applyFill="1" applyBorder="1" applyAlignment="1">
      <alignment horizontal="center" wrapText="1"/>
    </xf>
    <xf numFmtId="43" fontId="9" fillId="2" borderId="1" xfId="1" applyFont="1" applyFill="1" applyBorder="1" applyAlignment="1">
      <alignment horizontal="center" wrapText="1"/>
    </xf>
    <xf numFmtId="0" fontId="4" fillId="0" borderId="1" xfId="0" applyFont="1" applyFill="1" applyBorder="1"/>
    <xf numFmtId="0" fontId="13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43" fontId="10" fillId="0" borderId="1" xfId="1" applyFont="1" applyFill="1" applyBorder="1"/>
    <xf numFmtId="43" fontId="5" fillId="3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14" fontId="5" fillId="0" borderId="1" xfId="1" applyNumberFormat="1" applyFont="1" applyBorder="1"/>
    <xf numFmtId="43" fontId="13" fillId="0" borderId="1" xfId="0" applyNumberFormat="1" applyFont="1" applyBorder="1" applyAlignment="1">
      <alignment horizontal="right"/>
    </xf>
    <xf numFmtId="0" fontId="8" fillId="3" borderId="2" xfId="0" applyFont="1" applyFill="1" applyBorder="1" applyAlignment="1"/>
    <xf numFmtId="0" fontId="5" fillId="3" borderId="2" xfId="0" applyFont="1" applyFill="1" applyBorder="1" applyAlignment="1">
      <alignment wrapText="1"/>
    </xf>
    <xf numFmtId="43" fontId="5" fillId="3" borderId="2" xfId="0" applyNumberFormat="1" applyFont="1" applyFill="1" applyBorder="1"/>
    <xf numFmtId="43" fontId="5" fillId="3" borderId="2" xfId="1" applyFont="1" applyFill="1" applyBorder="1"/>
    <xf numFmtId="14" fontId="5" fillId="3" borderId="1" xfId="1" applyNumberFormat="1" applyFont="1" applyFill="1" applyBorder="1"/>
    <xf numFmtId="164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14" fontId="5" fillId="0" borderId="1" xfId="1" applyNumberFormat="1" applyFont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/>
    </xf>
    <xf numFmtId="43" fontId="5" fillId="3" borderId="1" xfId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left" wrapText="1"/>
    </xf>
    <xf numFmtId="43" fontId="9" fillId="0" borderId="0" xfId="1" applyFont="1" applyFill="1" applyBorder="1"/>
    <xf numFmtId="0" fontId="16" fillId="0" borderId="0" xfId="0" applyFont="1" applyFill="1" applyAlignment="1"/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Fill="1"/>
    <xf numFmtId="0" fontId="16" fillId="0" borderId="0" xfId="0" applyFont="1" applyBorder="1"/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164" fontId="16" fillId="0" borderId="0" xfId="0" applyNumberFormat="1" applyFont="1" applyBorder="1"/>
    <xf numFmtId="0" fontId="14" fillId="0" borderId="0" xfId="0" applyFont="1" applyFill="1" applyBorder="1" applyAlignment="1">
      <alignment vertical="center" wrapText="1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1" applyFont="1"/>
    <xf numFmtId="43" fontId="16" fillId="0" borderId="0" xfId="0" applyNumberFormat="1" applyFont="1" applyBorder="1"/>
    <xf numFmtId="43" fontId="16" fillId="0" borderId="0" xfId="1" applyFont="1" applyBorder="1"/>
    <xf numFmtId="43" fontId="15" fillId="0" borderId="0" xfId="1" applyFont="1" applyFill="1" applyBorder="1"/>
    <xf numFmtId="43" fontId="16" fillId="0" borderId="0" xfId="0" applyNumberFormat="1" applyFont="1"/>
    <xf numFmtId="0" fontId="17" fillId="0" borderId="0" xfId="0" applyFont="1"/>
    <xf numFmtId="43" fontId="17" fillId="0" borderId="0" xfId="1" applyFont="1"/>
    <xf numFmtId="43" fontId="5" fillId="3" borderId="1" xfId="1" applyFont="1" applyFill="1" applyBorder="1" applyAlignment="1">
      <alignment horizontal="center"/>
    </xf>
    <xf numFmtId="14" fontId="5" fillId="3" borderId="1" xfId="1" applyNumberFormat="1" applyFont="1" applyFill="1" applyBorder="1" applyAlignment="1">
      <alignment horizontal="center" wrapText="1"/>
    </xf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3" borderId="0" xfId="0" applyFont="1" applyFill="1"/>
    <xf numFmtId="43" fontId="6" fillId="3" borderId="0" xfId="0" applyNumberFormat="1" applyFont="1" applyFill="1"/>
    <xf numFmtId="43" fontId="5" fillId="3" borderId="0" xfId="0" applyNumberFormat="1" applyFont="1" applyFill="1"/>
    <xf numFmtId="0" fontId="6" fillId="3" borderId="0" xfId="0" applyFont="1" applyFill="1"/>
    <xf numFmtId="43" fontId="4" fillId="3" borderId="1" xfId="1" applyFont="1" applyFill="1" applyBorder="1" applyAlignment="1"/>
    <xf numFmtId="43" fontId="9" fillId="3" borderId="1" xfId="1" applyFont="1" applyFill="1" applyBorder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9" fillId="0" borderId="1" xfId="1" applyFont="1" applyBorder="1" applyAlignment="1">
      <alignment horizontal="right"/>
    </xf>
    <xf numFmtId="43" fontId="5" fillId="3" borderId="1" xfId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wrapText="1"/>
    </xf>
    <xf numFmtId="43" fontId="5" fillId="3" borderId="4" xfId="1" applyFont="1" applyFill="1" applyBorder="1" applyAlignment="1">
      <alignment horizontal="center"/>
    </xf>
    <xf numFmtId="43" fontId="5" fillId="3" borderId="5" xfId="1" applyFont="1" applyFill="1" applyBorder="1" applyAlignment="1">
      <alignment horizontal="center"/>
    </xf>
    <xf numFmtId="43" fontId="5" fillId="0" borderId="1" xfId="1" applyFont="1" applyBorder="1" applyAlignment="1">
      <alignment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2</xdr:row>
      <xdr:rowOff>142875</xdr:rowOff>
    </xdr:from>
    <xdr:to>
      <xdr:col>7</xdr:col>
      <xdr:colOff>2251075</xdr:colOff>
      <xdr:row>8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466725"/>
          <a:ext cx="19939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R93"/>
  <sheetViews>
    <sheetView tabSelected="1" topLeftCell="D43" zoomScaleNormal="100" workbookViewId="0">
      <selection activeCell="J78" sqref="J78"/>
    </sheetView>
  </sheetViews>
  <sheetFormatPr baseColWidth="10" defaultColWidth="16" defaultRowHeight="12.75" x14ac:dyDescent="0.2"/>
  <cols>
    <col min="1" max="1" width="5" style="31" bestFit="1" customWidth="1"/>
    <col min="2" max="2" width="13.28515625" style="32" customWidth="1"/>
    <col min="3" max="3" width="44.42578125" style="20" customWidth="1"/>
    <col min="4" max="4" width="12.7109375" style="37" customWidth="1"/>
    <col min="5" max="5" width="14" style="47" customWidth="1"/>
    <col min="6" max="6" width="11.85546875" style="37" customWidth="1"/>
    <col min="7" max="7" width="13" style="48" customWidth="1"/>
    <col min="8" max="8" width="51.5703125" style="11" bestFit="1" customWidth="1"/>
    <col min="9" max="9" width="19.5703125" style="22" customWidth="1"/>
    <col min="10" max="10" width="17" style="46" customWidth="1"/>
    <col min="11" max="11" width="12" style="20" customWidth="1"/>
    <col min="12" max="12" width="12.140625" style="20" customWidth="1"/>
    <col min="13" max="13" width="17" style="46" bestFit="1" customWidth="1"/>
    <col min="14" max="14" width="19" style="46" customWidth="1"/>
    <col min="15" max="16384" width="16" style="20"/>
  </cols>
  <sheetData>
    <row r="7" spans="1:16" ht="27" customHeight="1" x14ac:dyDescent="0.2">
      <c r="C7" s="33"/>
      <c r="D7" s="33"/>
      <c r="E7" s="34"/>
      <c r="F7" s="35"/>
      <c r="G7" s="35"/>
      <c r="H7" s="36"/>
      <c r="I7" s="37"/>
      <c r="J7" s="37"/>
      <c r="M7" s="38"/>
      <c r="N7" s="38"/>
    </row>
    <row r="8" spans="1:16" ht="27" customHeight="1" x14ac:dyDescent="0.2">
      <c r="C8" s="33"/>
      <c r="D8" s="33"/>
      <c r="E8" s="34"/>
      <c r="F8" s="35"/>
      <c r="G8" s="35"/>
      <c r="H8" s="36"/>
      <c r="I8" s="37"/>
      <c r="J8" s="37"/>
      <c r="M8" s="38"/>
      <c r="N8" s="38"/>
    </row>
    <row r="9" spans="1:16" ht="27" customHeight="1" x14ac:dyDescent="0.3">
      <c r="A9" s="120" t="s">
        <v>12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6" ht="28.5" customHeight="1" x14ac:dyDescent="0.25">
      <c r="A10" s="121" t="s">
        <v>13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6" ht="18" x14ac:dyDescent="0.25">
      <c r="A11" s="122" t="s">
        <v>14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6" ht="18" x14ac:dyDescent="0.25">
      <c r="A12" s="122" t="s">
        <v>63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6" ht="27" customHeight="1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6" ht="27" customHeight="1" x14ac:dyDescent="0.2">
      <c r="C14" s="33"/>
      <c r="D14" s="33"/>
      <c r="E14" s="34"/>
      <c r="F14" s="35"/>
      <c r="G14" s="35"/>
      <c r="H14" s="36"/>
      <c r="I14" s="37"/>
      <c r="J14" s="37"/>
      <c r="M14" s="38"/>
      <c r="N14" s="38"/>
    </row>
    <row r="15" spans="1:16" ht="83.25" customHeight="1" x14ac:dyDescent="0.2">
      <c r="A15" s="59" t="s">
        <v>19</v>
      </c>
      <c r="B15" s="59" t="s">
        <v>20</v>
      </c>
      <c r="C15" s="60" t="s">
        <v>21</v>
      </c>
      <c r="D15" s="59" t="s">
        <v>32</v>
      </c>
      <c r="E15" s="61" t="s">
        <v>22</v>
      </c>
      <c r="F15" s="62" t="s">
        <v>23</v>
      </c>
      <c r="G15" s="61" t="s">
        <v>24</v>
      </c>
      <c r="H15" s="60" t="s">
        <v>25</v>
      </c>
      <c r="I15" s="63" t="s">
        <v>26</v>
      </c>
      <c r="J15" s="64" t="s">
        <v>27</v>
      </c>
      <c r="K15" s="63" t="s">
        <v>28</v>
      </c>
      <c r="L15" s="63" t="s">
        <v>29</v>
      </c>
      <c r="M15" s="63" t="s">
        <v>30</v>
      </c>
      <c r="N15" s="63" t="s">
        <v>31</v>
      </c>
    </row>
    <row r="16" spans="1:16" s="12" customFormat="1" x14ac:dyDescent="0.2">
      <c r="A16" s="65">
        <v>1</v>
      </c>
      <c r="B16" s="1">
        <v>42024</v>
      </c>
      <c r="C16" s="2" t="s">
        <v>16</v>
      </c>
      <c r="D16" s="3">
        <v>41862</v>
      </c>
      <c r="E16" s="4" t="s">
        <v>0</v>
      </c>
      <c r="F16" s="3">
        <v>41810</v>
      </c>
      <c r="G16" s="5" t="s">
        <v>1</v>
      </c>
      <c r="H16" s="6" t="s">
        <v>15</v>
      </c>
      <c r="I16" s="7">
        <v>67760</v>
      </c>
      <c r="J16" s="8">
        <v>0</v>
      </c>
      <c r="K16" s="9"/>
      <c r="L16" s="9"/>
      <c r="M16" s="10">
        <f>I16-J16</f>
        <v>67760</v>
      </c>
      <c r="N16" s="10">
        <v>0</v>
      </c>
      <c r="O16" s="11"/>
      <c r="P16" s="30">
        <f>+I16-M16</f>
        <v>0</v>
      </c>
    </row>
    <row r="17" spans="1:18" ht="14.25" customHeight="1" x14ac:dyDescent="0.2">
      <c r="A17" s="65">
        <v>2</v>
      </c>
      <c r="B17" s="14">
        <v>44377</v>
      </c>
      <c r="C17" s="2" t="s">
        <v>17</v>
      </c>
      <c r="D17" s="19">
        <v>44377</v>
      </c>
      <c r="E17" s="6" t="s">
        <v>2</v>
      </c>
      <c r="F17" s="17">
        <v>44329</v>
      </c>
      <c r="G17" s="9" t="s">
        <v>3</v>
      </c>
      <c r="H17" s="16" t="s">
        <v>4</v>
      </c>
      <c r="I17" s="18">
        <v>71149.86</v>
      </c>
      <c r="J17" s="10">
        <v>0</v>
      </c>
      <c r="K17" s="15"/>
      <c r="L17" s="15"/>
      <c r="M17" s="10">
        <f>I17-J17</f>
        <v>71149.86</v>
      </c>
      <c r="N17" s="10">
        <v>0</v>
      </c>
      <c r="O17" s="11"/>
      <c r="P17" s="30"/>
    </row>
    <row r="18" spans="1:18" ht="37.5" customHeight="1" x14ac:dyDescent="0.2">
      <c r="A18" s="65">
        <v>3</v>
      </c>
      <c r="B18" s="14">
        <v>44547</v>
      </c>
      <c r="C18" s="2" t="s">
        <v>18</v>
      </c>
      <c r="D18" s="17">
        <v>44538</v>
      </c>
      <c r="E18" s="4" t="s">
        <v>5</v>
      </c>
      <c r="F18" s="14">
        <v>44497</v>
      </c>
      <c r="G18" s="9" t="s">
        <v>6</v>
      </c>
      <c r="H18" s="16" t="s">
        <v>7</v>
      </c>
      <c r="I18" s="10">
        <v>219211</v>
      </c>
      <c r="J18" s="10">
        <v>0</v>
      </c>
      <c r="K18" s="15"/>
      <c r="L18" s="15"/>
      <c r="M18" s="10">
        <f>I18-J18</f>
        <v>219211</v>
      </c>
      <c r="N18" s="10">
        <v>0</v>
      </c>
      <c r="O18" s="21"/>
      <c r="P18" s="30"/>
      <c r="Q18" s="22"/>
      <c r="R18" s="22"/>
    </row>
    <row r="19" spans="1:18" s="12" customFormat="1" ht="24" customHeight="1" x14ac:dyDescent="0.2">
      <c r="A19" s="65">
        <v>4</v>
      </c>
      <c r="B19" s="13">
        <v>44734</v>
      </c>
      <c r="C19" s="50" t="s">
        <v>33</v>
      </c>
      <c r="D19" s="3">
        <v>44835</v>
      </c>
      <c r="E19" s="6" t="s">
        <v>34</v>
      </c>
      <c r="F19" s="3">
        <v>44672</v>
      </c>
      <c r="G19" s="5" t="s">
        <v>10</v>
      </c>
      <c r="H19" s="6" t="s">
        <v>11</v>
      </c>
      <c r="I19" s="7">
        <v>367110.99</v>
      </c>
      <c r="J19" s="8">
        <v>229439.19999999998</v>
      </c>
      <c r="K19" s="124" t="s">
        <v>36</v>
      </c>
      <c r="L19" s="124"/>
      <c r="M19" s="10">
        <v>45887.839999999997</v>
      </c>
      <c r="N19" s="10">
        <v>137671.79</v>
      </c>
      <c r="O19" s="11"/>
      <c r="P19" s="30"/>
      <c r="Q19" s="22"/>
    </row>
    <row r="20" spans="1:18" s="12" customFormat="1" ht="51.75" customHeight="1" x14ac:dyDescent="0.2">
      <c r="A20" s="65">
        <v>5</v>
      </c>
      <c r="B20" s="13">
        <v>44903</v>
      </c>
      <c r="C20" s="50" t="s">
        <v>37</v>
      </c>
      <c r="D20" s="3" t="s">
        <v>66</v>
      </c>
      <c r="E20" s="6" t="s">
        <v>65</v>
      </c>
      <c r="F20" s="3">
        <v>44883</v>
      </c>
      <c r="G20" s="5" t="s">
        <v>38</v>
      </c>
      <c r="H20" s="6" t="s">
        <v>47</v>
      </c>
      <c r="I20" s="7">
        <v>200000.01</v>
      </c>
      <c r="J20" s="7">
        <f>33333.32+33333.32+20452.94+20452.94+20453.33+20453.33+50976</f>
        <v>199455.18</v>
      </c>
      <c r="K20" s="111" t="s">
        <v>69</v>
      </c>
      <c r="L20" s="111" t="s">
        <v>64</v>
      </c>
      <c r="M20" s="10">
        <v>0</v>
      </c>
      <c r="N20" s="10">
        <v>544.8300000000163</v>
      </c>
      <c r="O20" s="11"/>
      <c r="P20" s="30"/>
      <c r="Q20" s="22"/>
    </row>
    <row r="21" spans="1:18" s="12" customFormat="1" ht="37.5" customHeight="1" x14ac:dyDescent="0.2">
      <c r="A21" s="65">
        <v>6</v>
      </c>
      <c r="B21" s="13">
        <v>44910</v>
      </c>
      <c r="C21" s="50" t="s">
        <v>39</v>
      </c>
      <c r="D21" s="3">
        <v>45066</v>
      </c>
      <c r="E21" s="6" t="s">
        <v>68</v>
      </c>
      <c r="F21" s="3">
        <v>44881</v>
      </c>
      <c r="G21" s="5" t="s">
        <v>40</v>
      </c>
      <c r="H21" s="6" t="s">
        <v>48</v>
      </c>
      <c r="I21" s="7">
        <v>38940</v>
      </c>
      <c r="J21" s="8">
        <f>32450+6490</f>
        <v>38940</v>
      </c>
      <c r="K21" s="85">
        <v>45092</v>
      </c>
      <c r="L21" s="110" t="s">
        <v>67</v>
      </c>
      <c r="M21" s="10">
        <v>0</v>
      </c>
      <c r="N21" s="10">
        <v>0</v>
      </c>
      <c r="O21" s="11"/>
      <c r="P21" s="30"/>
      <c r="Q21" s="22"/>
    </row>
    <row r="22" spans="1:18" s="117" customFormat="1" ht="39.75" customHeight="1" x14ac:dyDescent="0.2">
      <c r="A22" s="112">
        <v>7</v>
      </c>
      <c r="B22" s="113">
        <v>44914</v>
      </c>
      <c r="C22" s="57" t="s">
        <v>41</v>
      </c>
      <c r="D22" s="3" t="s">
        <v>72</v>
      </c>
      <c r="E22" s="6" t="s">
        <v>71</v>
      </c>
      <c r="F22" s="3">
        <v>44853</v>
      </c>
      <c r="G22" s="5" t="s">
        <v>42</v>
      </c>
      <c r="H22" s="6" t="s">
        <v>43</v>
      </c>
      <c r="I22" s="7">
        <v>150250</v>
      </c>
      <c r="J22" s="8">
        <v>146810</v>
      </c>
      <c r="K22" s="85">
        <v>45083</v>
      </c>
      <c r="L22" s="110" t="s">
        <v>70</v>
      </c>
      <c r="M22" s="10">
        <v>3380</v>
      </c>
      <c r="N22" s="10">
        <v>60</v>
      </c>
      <c r="O22" s="114"/>
      <c r="P22" s="115"/>
      <c r="Q22" s="116"/>
    </row>
    <row r="23" spans="1:18" s="117" customFormat="1" ht="24" customHeight="1" x14ac:dyDescent="0.2">
      <c r="A23" s="112">
        <v>8</v>
      </c>
      <c r="B23" s="113">
        <v>44985</v>
      </c>
      <c r="C23" s="57" t="s">
        <v>74</v>
      </c>
      <c r="D23" s="3">
        <v>45098</v>
      </c>
      <c r="E23" s="6" t="s">
        <v>75</v>
      </c>
      <c r="F23" s="3" t="s">
        <v>53</v>
      </c>
      <c r="G23" s="5" t="s">
        <v>53</v>
      </c>
      <c r="H23" s="6" t="s">
        <v>289</v>
      </c>
      <c r="I23" s="7">
        <v>11210</v>
      </c>
      <c r="J23" s="8">
        <v>0</v>
      </c>
      <c r="K23" s="124" t="s">
        <v>36</v>
      </c>
      <c r="L23" s="124"/>
      <c r="M23" s="10">
        <v>11210</v>
      </c>
      <c r="N23" s="10">
        <v>0</v>
      </c>
      <c r="O23" s="114"/>
      <c r="P23" s="115"/>
      <c r="Q23" s="116"/>
    </row>
    <row r="24" spans="1:18" s="12" customFormat="1" ht="37.5" customHeight="1" x14ac:dyDescent="0.2">
      <c r="A24" s="65">
        <v>9</v>
      </c>
      <c r="B24" s="13">
        <v>45029</v>
      </c>
      <c r="C24" s="50" t="s">
        <v>50</v>
      </c>
      <c r="D24" s="3">
        <v>45020</v>
      </c>
      <c r="E24" s="6" t="s">
        <v>51</v>
      </c>
      <c r="F24" s="3">
        <v>45019</v>
      </c>
      <c r="G24" s="5" t="s">
        <v>52</v>
      </c>
      <c r="H24" s="6" t="s">
        <v>288</v>
      </c>
      <c r="I24" s="7">
        <v>38232</v>
      </c>
      <c r="J24" s="8">
        <v>38232</v>
      </c>
      <c r="K24" s="85">
        <v>45092</v>
      </c>
      <c r="L24" s="69" t="s">
        <v>73</v>
      </c>
      <c r="M24" s="10">
        <v>0</v>
      </c>
      <c r="N24" s="10">
        <v>0</v>
      </c>
      <c r="O24" s="11"/>
      <c r="P24" s="30"/>
      <c r="Q24" s="22"/>
    </row>
    <row r="25" spans="1:18" ht="38.25" customHeight="1" x14ac:dyDescent="0.2">
      <c r="A25" s="65">
        <v>10</v>
      </c>
      <c r="B25" s="14">
        <v>45054</v>
      </c>
      <c r="C25" s="57" t="s">
        <v>49</v>
      </c>
      <c r="D25" s="19" t="s">
        <v>54</v>
      </c>
      <c r="E25" s="6" t="s">
        <v>55</v>
      </c>
      <c r="F25" s="14" t="s">
        <v>53</v>
      </c>
      <c r="G25" s="9" t="s">
        <v>53</v>
      </c>
      <c r="H25" s="16" t="s">
        <v>56</v>
      </c>
      <c r="I25" s="18">
        <v>0</v>
      </c>
      <c r="J25" s="10">
        <v>44000</v>
      </c>
      <c r="K25" s="77">
        <v>45090</v>
      </c>
      <c r="L25" s="10" t="s">
        <v>76</v>
      </c>
      <c r="M25" s="10">
        <v>0</v>
      </c>
      <c r="N25" s="10">
        <v>0</v>
      </c>
      <c r="O25" s="27"/>
      <c r="P25" s="30"/>
      <c r="Q25" s="22"/>
    </row>
    <row r="26" spans="1:18" ht="38.25" customHeight="1" x14ac:dyDescent="0.2">
      <c r="A26" s="65">
        <v>11</v>
      </c>
      <c r="B26" s="14">
        <v>45055</v>
      </c>
      <c r="C26" s="57" t="s">
        <v>57</v>
      </c>
      <c r="D26" s="19">
        <v>45050</v>
      </c>
      <c r="E26" s="6" t="s">
        <v>58</v>
      </c>
      <c r="F26" s="3">
        <v>45014</v>
      </c>
      <c r="G26" s="58" t="s">
        <v>77</v>
      </c>
      <c r="H26" s="16" t="s">
        <v>59</v>
      </c>
      <c r="I26" s="18">
        <v>2579999.9900000002</v>
      </c>
      <c r="J26" s="10">
        <v>652209.6</v>
      </c>
      <c r="K26" s="77">
        <v>45079</v>
      </c>
      <c r="L26" s="10" t="s">
        <v>78</v>
      </c>
      <c r="M26" s="10">
        <v>747959.52</v>
      </c>
      <c r="N26" s="10">
        <v>1179830.8700000001</v>
      </c>
      <c r="O26" s="27"/>
      <c r="P26" s="30"/>
      <c r="Q26" s="22"/>
    </row>
    <row r="27" spans="1:18" ht="37.5" customHeight="1" x14ac:dyDescent="0.2">
      <c r="A27" s="65">
        <v>12</v>
      </c>
      <c r="B27" s="14">
        <v>45057</v>
      </c>
      <c r="C27" s="57" t="s">
        <v>79</v>
      </c>
      <c r="D27" s="19">
        <v>45037</v>
      </c>
      <c r="E27" s="6" t="s">
        <v>80</v>
      </c>
      <c r="F27" s="3">
        <v>45037</v>
      </c>
      <c r="G27" s="10" t="s">
        <v>81</v>
      </c>
      <c r="H27" s="16" t="s">
        <v>89</v>
      </c>
      <c r="I27" s="10">
        <v>49682.77</v>
      </c>
      <c r="J27" s="46">
        <v>49682.77</v>
      </c>
      <c r="K27" s="77">
        <v>45079</v>
      </c>
      <c r="L27" s="10" t="s">
        <v>82</v>
      </c>
      <c r="M27" s="10">
        <v>0</v>
      </c>
      <c r="N27" s="10">
        <v>0</v>
      </c>
      <c r="O27" s="27"/>
      <c r="P27" s="30"/>
      <c r="Q27" s="22"/>
    </row>
    <row r="28" spans="1:18" ht="51" customHeight="1" x14ac:dyDescent="0.2">
      <c r="A28" s="65">
        <v>13</v>
      </c>
      <c r="B28" s="1" t="s">
        <v>83</v>
      </c>
      <c r="C28" s="73" t="s">
        <v>84</v>
      </c>
      <c r="D28" s="78" t="s">
        <v>85</v>
      </c>
      <c r="E28" s="79" t="s">
        <v>86</v>
      </c>
      <c r="F28" s="3">
        <v>45056</v>
      </c>
      <c r="G28" s="80" t="s">
        <v>87</v>
      </c>
      <c r="H28" s="74" t="s">
        <v>88</v>
      </c>
      <c r="I28" s="75">
        <v>16499.939999999999</v>
      </c>
      <c r="J28" s="10">
        <v>16499.939999999999</v>
      </c>
      <c r="K28" s="77">
        <v>45083</v>
      </c>
      <c r="L28" s="77" t="s">
        <v>90</v>
      </c>
      <c r="M28" s="76">
        <v>0</v>
      </c>
      <c r="N28" s="10">
        <v>0</v>
      </c>
      <c r="O28" s="27"/>
      <c r="P28" s="30"/>
      <c r="Q28" s="22"/>
    </row>
    <row r="29" spans="1:18" ht="51" customHeight="1" x14ac:dyDescent="0.2">
      <c r="A29" s="65">
        <v>14</v>
      </c>
      <c r="B29" s="1" t="s">
        <v>83</v>
      </c>
      <c r="C29" s="57" t="s">
        <v>91</v>
      </c>
      <c r="D29" s="19">
        <v>45055</v>
      </c>
      <c r="E29" s="6" t="s">
        <v>92</v>
      </c>
      <c r="F29" s="3">
        <v>45048</v>
      </c>
      <c r="G29" s="24" t="s">
        <v>93</v>
      </c>
      <c r="H29" s="16" t="s">
        <v>94</v>
      </c>
      <c r="I29" s="18">
        <v>32691.14</v>
      </c>
      <c r="J29" s="10">
        <v>32691.14</v>
      </c>
      <c r="K29" s="77">
        <v>45079</v>
      </c>
      <c r="L29" s="10" t="s">
        <v>95</v>
      </c>
      <c r="M29" s="10">
        <v>0</v>
      </c>
      <c r="N29" s="10">
        <v>0</v>
      </c>
      <c r="O29" s="27"/>
      <c r="P29" s="30"/>
      <c r="Q29" s="22"/>
    </row>
    <row r="30" spans="1:18" ht="39" customHeight="1" x14ac:dyDescent="0.2">
      <c r="A30" s="65">
        <v>15</v>
      </c>
      <c r="B30" s="1" t="s">
        <v>83</v>
      </c>
      <c r="C30" s="57" t="s">
        <v>91</v>
      </c>
      <c r="D30" s="19">
        <v>45021</v>
      </c>
      <c r="E30" s="6" t="s">
        <v>96</v>
      </c>
      <c r="F30" s="3">
        <v>45234</v>
      </c>
      <c r="G30" s="24" t="s">
        <v>97</v>
      </c>
      <c r="H30" s="16" t="s">
        <v>98</v>
      </c>
      <c r="I30" s="18">
        <v>99073.17</v>
      </c>
      <c r="J30" s="10">
        <v>99073.17</v>
      </c>
      <c r="K30" s="77">
        <v>45083</v>
      </c>
      <c r="L30" s="10" t="s">
        <v>99</v>
      </c>
      <c r="M30" s="10">
        <v>0</v>
      </c>
      <c r="N30" s="10">
        <v>0</v>
      </c>
      <c r="O30" s="27"/>
      <c r="P30" s="30"/>
      <c r="Q30" s="22"/>
    </row>
    <row r="31" spans="1:18" ht="51" customHeight="1" x14ac:dyDescent="0.2">
      <c r="A31" s="65">
        <v>16</v>
      </c>
      <c r="B31" s="1" t="s">
        <v>83</v>
      </c>
      <c r="C31" s="70" t="s">
        <v>91</v>
      </c>
      <c r="D31" s="23">
        <v>45021</v>
      </c>
      <c r="E31" s="83" t="s">
        <v>100</v>
      </c>
      <c r="F31" s="3" t="s">
        <v>101</v>
      </c>
      <c r="G31" s="24" t="s">
        <v>102</v>
      </c>
      <c r="H31" s="16" t="s">
        <v>103</v>
      </c>
      <c r="I31" s="10">
        <v>18471.580000000002</v>
      </c>
      <c r="J31" s="10">
        <v>18471.580000000002</v>
      </c>
      <c r="K31" s="77">
        <v>45078</v>
      </c>
      <c r="L31" s="10" t="s">
        <v>104</v>
      </c>
      <c r="M31" s="10">
        <v>0</v>
      </c>
      <c r="N31" s="10">
        <v>0</v>
      </c>
      <c r="O31" s="27"/>
      <c r="P31" s="30"/>
      <c r="Q31" s="22"/>
    </row>
    <row r="32" spans="1:18" ht="38.25" customHeight="1" x14ac:dyDescent="0.2">
      <c r="A32" s="65">
        <v>17</v>
      </c>
      <c r="B32" s="1" t="s">
        <v>83</v>
      </c>
      <c r="C32" s="70" t="s">
        <v>105</v>
      </c>
      <c r="D32" s="23">
        <v>44962</v>
      </c>
      <c r="E32" s="83" t="s">
        <v>106</v>
      </c>
      <c r="F32" s="3" t="s">
        <v>107</v>
      </c>
      <c r="G32" s="24" t="s">
        <v>108</v>
      </c>
      <c r="H32" s="28" t="s">
        <v>109</v>
      </c>
      <c r="I32" s="10">
        <v>18054</v>
      </c>
      <c r="J32" s="10">
        <v>18054</v>
      </c>
      <c r="K32" s="71">
        <v>45083</v>
      </c>
      <c r="L32" s="25" t="s">
        <v>110</v>
      </c>
      <c r="M32" s="10">
        <v>0</v>
      </c>
      <c r="N32" s="10">
        <v>0</v>
      </c>
      <c r="O32" s="27"/>
      <c r="P32" s="30"/>
      <c r="Q32" s="22"/>
    </row>
    <row r="33" spans="1:17" ht="39" customHeight="1" x14ac:dyDescent="0.2">
      <c r="A33" s="65">
        <v>18</v>
      </c>
      <c r="B33" s="1" t="s">
        <v>111</v>
      </c>
      <c r="C33" s="51" t="s">
        <v>112</v>
      </c>
      <c r="D33" s="23" t="s">
        <v>85</v>
      </c>
      <c r="E33" s="83" t="s">
        <v>113</v>
      </c>
      <c r="F33" s="3" t="s">
        <v>114</v>
      </c>
      <c r="G33" s="24" t="s">
        <v>115</v>
      </c>
      <c r="H33" s="28" t="s">
        <v>116</v>
      </c>
      <c r="I33" s="10">
        <v>1500000</v>
      </c>
      <c r="J33" s="10">
        <v>1500000</v>
      </c>
      <c r="K33" s="71">
        <v>45084</v>
      </c>
      <c r="L33" s="25" t="s">
        <v>117</v>
      </c>
      <c r="M33" s="10">
        <v>0</v>
      </c>
      <c r="N33" s="10">
        <v>0</v>
      </c>
      <c r="O33" s="27"/>
      <c r="P33" s="30"/>
      <c r="Q33" s="22"/>
    </row>
    <row r="34" spans="1:17" ht="37.5" customHeight="1" x14ac:dyDescent="0.2">
      <c r="A34" s="65">
        <v>19</v>
      </c>
      <c r="B34" s="1" t="s">
        <v>118</v>
      </c>
      <c r="C34" s="51" t="s">
        <v>119</v>
      </c>
      <c r="D34" s="19" t="s">
        <v>120</v>
      </c>
      <c r="E34" s="6" t="s">
        <v>124</v>
      </c>
      <c r="F34" s="3" t="s">
        <v>121</v>
      </c>
      <c r="G34" s="24" t="s">
        <v>122</v>
      </c>
      <c r="H34" s="28" t="s">
        <v>123</v>
      </c>
      <c r="I34" s="10">
        <v>1340000</v>
      </c>
      <c r="J34" s="10">
        <f>384446.36+313072.88</f>
        <v>697519.24</v>
      </c>
      <c r="K34" s="81" t="s">
        <v>292</v>
      </c>
      <c r="L34" s="132" t="s">
        <v>291</v>
      </c>
      <c r="M34" s="10">
        <v>0</v>
      </c>
      <c r="N34" s="10">
        <v>642480.76</v>
      </c>
      <c r="O34" s="27"/>
      <c r="P34" s="30"/>
      <c r="Q34" s="22"/>
    </row>
    <row r="35" spans="1:17" ht="39" customHeight="1" x14ac:dyDescent="0.2">
      <c r="A35" s="65">
        <v>20</v>
      </c>
      <c r="B35" s="1" t="s">
        <v>125</v>
      </c>
      <c r="C35" s="51" t="s">
        <v>126</v>
      </c>
      <c r="D35" s="19" t="s">
        <v>127</v>
      </c>
      <c r="E35" s="83" t="s">
        <v>128</v>
      </c>
      <c r="F35" s="14">
        <v>45019</v>
      </c>
      <c r="G35" s="24" t="s">
        <v>129</v>
      </c>
      <c r="H35" s="28" t="s">
        <v>130</v>
      </c>
      <c r="I35" s="10">
        <v>49526.28</v>
      </c>
      <c r="J35" s="10">
        <v>49526.28</v>
      </c>
      <c r="K35" s="71">
        <v>45105</v>
      </c>
      <c r="L35" s="25" t="s">
        <v>285</v>
      </c>
      <c r="M35" s="10">
        <v>0</v>
      </c>
      <c r="N35" s="10">
        <v>0</v>
      </c>
      <c r="O35" s="27"/>
      <c r="P35" s="30"/>
      <c r="Q35" s="22"/>
    </row>
    <row r="36" spans="1:17" ht="39" customHeight="1" x14ac:dyDescent="0.2">
      <c r="A36" s="65">
        <v>21</v>
      </c>
      <c r="B36" s="1" t="s">
        <v>125</v>
      </c>
      <c r="C36" s="51" t="s">
        <v>131</v>
      </c>
      <c r="D36" s="19" t="s">
        <v>132</v>
      </c>
      <c r="E36" s="6" t="s">
        <v>133</v>
      </c>
      <c r="F36" s="14" t="s">
        <v>134</v>
      </c>
      <c r="G36" s="24" t="s">
        <v>135</v>
      </c>
      <c r="H36" s="28" t="s">
        <v>136</v>
      </c>
      <c r="I36" s="10">
        <v>74900.23</v>
      </c>
      <c r="J36" s="10">
        <v>74900.23</v>
      </c>
      <c r="K36" s="71" t="s">
        <v>137</v>
      </c>
      <c r="L36" s="58" t="s">
        <v>138</v>
      </c>
      <c r="M36" s="10">
        <v>0</v>
      </c>
      <c r="N36" s="10">
        <v>0</v>
      </c>
      <c r="O36" s="27"/>
      <c r="P36" s="30"/>
      <c r="Q36" s="22"/>
    </row>
    <row r="37" spans="1:17" ht="40.5" customHeight="1" x14ac:dyDescent="0.2">
      <c r="A37" s="65">
        <v>22</v>
      </c>
      <c r="B37" s="1">
        <v>45070</v>
      </c>
      <c r="C37" s="51" t="s">
        <v>139</v>
      </c>
      <c r="D37" s="19">
        <v>45062</v>
      </c>
      <c r="E37" s="83" t="s">
        <v>140</v>
      </c>
      <c r="F37" s="14">
        <v>45056</v>
      </c>
      <c r="G37" s="24" t="s">
        <v>141</v>
      </c>
      <c r="H37" s="28" t="s">
        <v>142</v>
      </c>
      <c r="I37" s="10">
        <v>107439</v>
      </c>
      <c r="J37" s="10">
        <v>107439</v>
      </c>
      <c r="K37" s="71">
        <v>45092</v>
      </c>
      <c r="L37" s="10" t="s">
        <v>143</v>
      </c>
      <c r="M37" s="10">
        <v>0</v>
      </c>
      <c r="N37" s="10">
        <v>0</v>
      </c>
      <c r="O37" s="27"/>
      <c r="P37" s="30"/>
      <c r="Q37" s="22"/>
    </row>
    <row r="38" spans="1:17" ht="36.75" customHeight="1" x14ac:dyDescent="0.2">
      <c r="A38" s="65">
        <v>23</v>
      </c>
      <c r="B38" s="1">
        <v>45070</v>
      </c>
      <c r="C38" s="51" t="s">
        <v>144</v>
      </c>
      <c r="D38" s="19">
        <v>45063</v>
      </c>
      <c r="E38" s="83" t="s">
        <v>145</v>
      </c>
      <c r="F38" s="14">
        <v>45055</v>
      </c>
      <c r="G38" s="24" t="s">
        <v>146</v>
      </c>
      <c r="H38" s="28" t="s">
        <v>147</v>
      </c>
      <c r="I38" s="87">
        <v>2950</v>
      </c>
      <c r="J38" s="87">
        <v>2950</v>
      </c>
      <c r="K38" s="71">
        <v>45090</v>
      </c>
      <c r="L38" s="10" t="s">
        <v>148</v>
      </c>
      <c r="M38" s="10">
        <v>0</v>
      </c>
      <c r="N38" s="10">
        <v>0</v>
      </c>
      <c r="O38" s="27"/>
      <c r="P38" s="30"/>
      <c r="Q38" s="22"/>
    </row>
    <row r="39" spans="1:17" ht="39.75" customHeight="1" x14ac:dyDescent="0.2">
      <c r="A39" s="65">
        <v>24</v>
      </c>
      <c r="B39" s="1">
        <v>45070</v>
      </c>
      <c r="C39" s="51" t="s">
        <v>149</v>
      </c>
      <c r="D39" s="19">
        <v>45034</v>
      </c>
      <c r="E39" s="84" t="s">
        <v>150</v>
      </c>
      <c r="F39" s="24" t="s">
        <v>53</v>
      </c>
      <c r="G39" s="24" t="s">
        <v>53</v>
      </c>
      <c r="H39" s="28" t="s">
        <v>151</v>
      </c>
      <c r="I39" s="10">
        <v>9625.5</v>
      </c>
      <c r="J39" s="10">
        <v>9625.5</v>
      </c>
      <c r="K39" s="81">
        <v>45092</v>
      </c>
      <c r="L39" s="58" t="s">
        <v>152</v>
      </c>
      <c r="M39" s="10">
        <v>0</v>
      </c>
      <c r="N39" s="10">
        <v>0</v>
      </c>
      <c r="O39" s="27"/>
      <c r="P39" s="30"/>
      <c r="Q39" s="22"/>
    </row>
    <row r="40" spans="1:17" ht="39.75" customHeight="1" x14ac:dyDescent="0.2">
      <c r="A40" s="65">
        <v>25</v>
      </c>
      <c r="B40" s="1">
        <v>45070</v>
      </c>
      <c r="C40" s="51" t="s">
        <v>153</v>
      </c>
      <c r="D40" s="19">
        <v>45061</v>
      </c>
      <c r="E40" s="83" t="s">
        <v>154</v>
      </c>
      <c r="F40" s="24">
        <v>45055</v>
      </c>
      <c r="G40" s="24" t="s">
        <v>155</v>
      </c>
      <c r="H40" s="28" t="s">
        <v>156</v>
      </c>
      <c r="I40" s="10">
        <v>24691.5</v>
      </c>
      <c r="J40" s="10">
        <v>24691.5</v>
      </c>
      <c r="K40" s="71">
        <v>45090</v>
      </c>
      <c r="L40" s="10" t="s">
        <v>157</v>
      </c>
      <c r="M40" s="10">
        <v>0</v>
      </c>
      <c r="N40" s="10">
        <v>0</v>
      </c>
      <c r="O40" s="27"/>
      <c r="P40" s="30"/>
      <c r="Q40" s="22"/>
    </row>
    <row r="41" spans="1:17" ht="39" customHeight="1" x14ac:dyDescent="0.2">
      <c r="A41" s="65">
        <v>26</v>
      </c>
      <c r="B41" s="1">
        <v>45072</v>
      </c>
      <c r="C41" s="51" t="s">
        <v>158</v>
      </c>
      <c r="D41" s="19">
        <v>45068</v>
      </c>
      <c r="E41" s="84" t="s">
        <v>159</v>
      </c>
      <c r="F41" s="14">
        <v>45064</v>
      </c>
      <c r="G41" s="24" t="s">
        <v>160</v>
      </c>
      <c r="H41" s="28" t="s">
        <v>161</v>
      </c>
      <c r="I41" s="10">
        <v>73217</v>
      </c>
      <c r="J41" s="10">
        <v>73217</v>
      </c>
      <c r="K41" s="71">
        <v>45097</v>
      </c>
      <c r="L41" s="10" t="s">
        <v>162</v>
      </c>
      <c r="M41" s="10">
        <v>0</v>
      </c>
      <c r="N41" s="10">
        <v>0</v>
      </c>
      <c r="O41" s="27"/>
      <c r="P41" s="30"/>
      <c r="Q41" s="22"/>
    </row>
    <row r="42" spans="1:17" ht="37.5" customHeight="1" x14ac:dyDescent="0.2">
      <c r="A42" s="65">
        <v>27</v>
      </c>
      <c r="B42" s="1">
        <v>45075</v>
      </c>
      <c r="C42" s="51" t="s">
        <v>163</v>
      </c>
      <c r="D42" s="19" t="s">
        <v>164</v>
      </c>
      <c r="E42" s="88" t="s">
        <v>165</v>
      </c>
      <c r="F42" s="14" t="s">
        <v>53</v>
      </c>
      <c r="G42" s="24" t="s">
        <v>53</v>
      </c>
      <c r="H42" s="28" t="s">
        <v>166</v>
      </c>
      <c r="I42" s="10">
        <v>305624.62</v>
      </c>
      <c r="J42" s="10">
        <v>305624.62</v>
      </c>
      <c r="K42" s="71">
        <v>45092</v>
      </c>
      <c r="L42" s="10" t="s">
        <v>167</v>
      </c>
      <c r="M42" s="10">
        <v>0</v>
      </c>
      <c r="N42" s="10">
        <v>0</v>
      </c>
      <c r="O42" s="27"/>
      <c r="P42" s="30"/>
      <c r="Q42" s="22"/>
    </row>
    <row r="43" spans="1:17" ht="73.5" customHeight="1" x14ac:dyDescent="0.25">
      <c r="A43" s="65">
        <v>28</v>
      </c>
      <c r="B43" s="1">
        <v>45076</v>
      </c>
      <c r="C43" s="51" t="s">
        <v>168</v>
      </c>
      <c r="D43" s="19">
        <v>45047</v>
      </c>
      <c r="E43" s="83" t="s">
        <v>169</v>
      </c>
      <c r="F43" s="14" t="s">
        <v>53</v>
      </c>
      <c r="G43" s="24" t="s">
        <v>53</v>
      </c>
      <c r="H43" s="53" t="s">
        <v>170</v>
      </c>
      <c r="I43" s="10">
        <v>18490.21</v>
      </c>
      <c r="J43" s="10">
        <v>18490.21</v>
      </c>
      <c r="K43" s="71">
        <v>45099</v>
      </c>
      <c r="L43" s="10" t="s">
        <v>278</v>
      </c>
      <c r="M43" s="10">
        <v>0</v>
      </c>
      <c r="N43" s="10">
        <v>0</v>
      </c>
      <c r="O43" s="27"/>
      <c r="P43" s="30"/>
    </row>
    <row r="44" spans="1:17" ht="43.5" customHeight="1" x14ac:dyDescent="0.25">
      <c r="A44" s="65">
        <v>29</v>
      </c>
      <c r="B44" s="1">
        <v>45076</v>
      </c>
      <c r="C44" s="51" t="s">
        <v>91</v>
      </c>
      <c r="D44" s="19">
        <v>45068</v>
      </c>
      <c r="E44" s="83" t="s">
        <v>171</v>
      </c>
      <c r="F44" s="14">
        <v>45064</v>
      </c>
      <c r="G44" s="24" t="s">
        <v>172</v>
      </c>
      <c r="H44" s="53" t="s">
        <v>173</v>
      </c>
      <c r="I44" s="10">
        <v>23149.43</v>
      </c>
      <c r="J44" s="10">
        <v>23149.43</v>
      </c>
      <c r="K44" s="71">
        <v>45098</v>
      </c>
      <c r="L44" s="10" t="s">
        <v>279</v>
      </c>
      <c r="M44" s="10">
        <v>0</v>
      </c>
      <c r="N44" s="10">
        <v>0</v>
      </c>
      <c r="O44" s="27"/>
      <c r="P44" s="30"/>
    </row>
    <row r="45" spans="1:17" ht="43.5" customHeight="1" x14ac:dyDescent="0.25">
      <c r="A45" s="65">
        <v>30</v>
      </c>
      <c r="B45" s="1">
        <v>45076</v>
      </c>
      <c r="C45" s="51" t="s">
        <v>112</v>
      </c>
      <c r="D45" s="19">
        <v>45049</v>
      </c>
      <c r="E45" s="83" t="s">
        <v>174</v>
      </c>
      <c r="F45" s="24">
        <v>45049</v>
      </c>
      <c r="G45" s="24" t="s">
        <v>175</v>
      </c>
      <c r="H45" s="53" t="s">
        <v>176</v>
      </c>
      <c r="I45" s="29">
        <v>66480</v>
      </c>
      <c r="J45" s="10">
        <v>66480</v>
      </c>
      <c r="K45" s="71">
        <v>45098</v>
      </c>
      <c r="L45" s="10" t="s">
        <v>281</v>
      </c>
      <c r="M45" s="26">
        <v>0</v>
      </c>
      <c r="N45" s="10">
        <v>0</v>
      </c>
      <c r="O45" s="27"/>
      <c r="P45" s="30"/>
    </row>
    <row r="46" spans="1:17" ht="58.5" customHeight="1" x14ac:dyDescent="0.25">
      <c r="A46" s="65">
        <v>31</v>
      </c>
      <c r="B46" s="1">
        <v>45078</v>
      </c>
      <c r="C46" s="51" t="s">
        <v>177</v>
      </c>
      <c r="D46" s="19" t="s">
        <v>178</v>
      </c>
      <c r="E46" s="84" t="s">
        <v>179</v>
      </c>
      <c r="F46" s="24">
        <v>45016</v>
      </c>
      <c r="G46" s="24" t="s">
        <v>180</v>
      </c>
      <c r="H46" s="53" t="s">
        <v>181</v>
      </c>
      <c r="I46" s="10">
        <v>63999.99</v>
      </c>
      <c r="J46" s="69">
        <v>10666.66</v>
      </c>
      <c r="K46" s="56">
        <v>45098</v>
      </c>
      <c r="L46" s="55" t="s">
        <v>182</v>
      </c>
      <c r="M46" s="10">
        <v>10666.66</v>
      </c>
      <c r="N46" s="10">
        <v>42666.67</v>
      </c>
      <c r="O46" s="27"/>
      <c r="P46" s="30"/>
    </row>
    <row r="47" spans="1:17" ht="42.75" customHeight="1" x14ac:dyDescent="0.25">
      <c r="A47" s="65">
        <v>32</v>
      </c>
      <c r="B47" s="1">
        <v>45079</v>
      </c>
      <c r="C47" s="51" t="s">
        <v>183</v>
      </c>
      <c r="D47" s="19">
        <v>45071</v>
      </c>
      <c r="E47" s="83" t="s">
        <v>184</v>
      </c>
      <c r="F47" s="14">
        <v>45070</v>
      </c>
      <c r="G47" s="66" t="s">
        <v>185</v>
      </c>
      <c r="H47" s="53" t="s">
        <v>186</v>
      </c>
      <c r="I47" s="10">
        <v>169019.42</v>
      </c>
      <c r="J47" s="10">
        <v>169019.42</v>
      </c>
      <c r="K47" s="56">
        <v>45103</v>
      </c>
      <c r="L47" s="55" t="s">
        <v>282</v>
      </c>
      <c r="M47" s="10">
        <v>0</v>
      </c>
      <c r="N47" s="10">
        <v>0</v>
      </c>
      <c r="O47" s="27"/>
      <c r="P47" s="30"/>
    </row>
    <row r="48" spans="1:17" ht="44.25" customHeight="1" x14ac:dyDescent="0.25">
      <c r="A48" s="65">
        <v>33</v>
      </c>
      <c r="B48" s="1">
        <v>45079</v>
      </c>
      <c r="C48" s="51" t="s">
        <v>187</v>
      </c>
      <c r="D48" s="19">
        <v>45069</v>
      </c>
      <c r="E48" s="83" t="s">
        <v>188</v>
      </c>
      <c r="F48" s="14">
        <v>45065</v>
      </c>
      <c r="G48" s="24" t="s">
        <v>189</v>
      </c>
      <c r="H48" s="53" t="s">
        <v>190</v>
      </c>
      <c r="I48" s="10">
        <v>224082</v>
      </c>
      <c r="J48" s="10">
        <v>224082</v>
      </c>
      <c r="K48" s="56">
        <v>45098</v>
      </c>
      <c r="L48" s="55" t="s">
        <v>280</v>
      </c>
      <c r="M48" s="10">
        <v>0</v>
      </c>
      <c r="N48" s="10">
        <v>0</v>
      </c>
      <c r="O48" s="27"/>
      <c r="P48" s="30"/>
    </row>
    <row r="49" spans="1:16" ht="42" customHeight="1" x14ac:dyDescent="0.25">
      <c r="A49" s="65">
        <v>34</v>
      </c>
      <c r="B49" s="1">
        <v>45082</v>
      </c>
      <c r="C49" s="51" t="s">
        <v>105</v>
      </c>
      <c r="D49" s="19">
        <v>45070</v>
      </c>
      <c r="E49" s="83" t="s">
        <v>191</v>
      </c>
      <c r="F49" s="1">
        <v>45068</v>
      </c>
      <c r="G49" s="66" t="s">
        <v>192</v>
      </c>
      <c r="H49" s="53" t="s">
        <v>193</v>
      </c>
      <c r="I49" s="10">
        <v>36580</v>
      </c>
      <c r="J49" s="86">
        <v>36580</v>
      </c>
      <c r="K49" s="56">
        <v>45105</v>
      </c>
      <c r="L49" s="55" t="s">
        <v>284</v>
      </c>
      <c r="M49" s="10">
        <v>0</v>
      </c>
      <c r="N49" s="10">
        <v>0</v>
      </c>
      <c r="O49" s="27"/>
      <c r="P49" s="30"/>
    </row>
    <row r="50" spans="1:16" ht="44.25" customHeight="1" x14ac:dyDescent="0.25">
      <c r="A50" s="65">
        <v>35</v>
      </c>
      <c r="B50" s="1">
        <v>45082</v>
      </c>
      <c r="C50" s="51" t="s">
        <v>194</v>
      </c>
      <c r="D50" s="19">
        <v>45072</v>
      </c>
      <c r="E50" s="83" t="s">
        <v>195</v>
      </c>
      <c r="F50" s="1">
        <v>45070</v>
      </c>
      <c r="G50" s="66" t="s">
        <v>196</v>
      </c>
      <c r="H50" s="53" t="s">
        <v>197</v>
      </c>
      <c r="I50" s="10">
        <v>62752.4</v>
      </c>
      <c r="J50" s="10">
        <v>62752.4</v>
      </c>
      <c r="K50" s="56">
        <v>45103</v>
      </c>
      <c r="L50" s="55" t="s">
        <v>283</v>
      </c>
      <c r="M50" s="10">
        <v>0</v>
      </c>
      <c r="N50" s="10">
        <v>0</v>
      </c>
      <c r="O50" s="27"/>
      <c r="P50" s="30"/>
    </row>
    <row r="51" spans="1:16" ht="42" customHeight="1" x14ac:dyDescent="0.25">
      <c r="A51" s="65">
        <v>36</v>
      </c>
      <c r="B51" s="1">
        <v>45082</v>
      </c>
      <c r="C51" s="51" t="s">
        <v>198</v>
      </c>
      <c r="D51" s="19">
        <v>45077</v>
      </c>
      <c r="E51" s="83" t="s">
        <v>199</v>
      </c>
      <c r="F51" s="1" t="s">
        <v>53</v>
      </c>
      <c r="G51" s="66" t="s">
        <v>53</v>
      </c>
      <c r="H51" s="53" t="s">
        <v>200</v>
      </c>
      <c r="I51" s="10">
        <v>364612.88</v>
      </c>
      <c r="J51" s="10">
        <v>364612.88</v>
      </c>
      <c r="K51" s="56">
        <v>45098</v>
      </c>
      <c r="L51" s="55" t="s">
        <v>277</v>
      </c>
      <c r="M51" s="10">
        <v>0</v>
      </c>
      <c r="N51" s="10">
        <v>0</v>
      </c>
      <c r="O51" s="27"/>
      <c r="P51" s="30"/>
    </row>
    <row r="52" spans="1:16" ht="44.25" customHeight="1" x14ac:dyDescent="0.25">
      <c r="A52" s="65">
        <v>37</v>
      </c>
      <c r="B52" s="1">
        <v>45083</v>
      </c>
      <c r="C52" s="51" t="s">
        <v>201</v>
      </c>
      <c r="D52" s="19">
        <v>45078</v>
      </c>
      <c r="E52" s="83" t="s">
        <v>202</v>
      </c>
      <c r="F52" s="1">
        <v>45056</v>
      </c>
      <c r="G52" s="66" t="s">
        <v>203</v>
      </c>
      <c r="H52" s="53" t="s">
        <v>204</v>
      </c>
      <c r="I52" s="10">
        <v>6903</v>
      </c>
      <c r="J52" s="10">
        <v>0</v>
      </c>
      <c r="K52" s="124" t="s">
        <v>36</v>
      </c>
      <c r="L52" s="124"/>
      <c r="M52" s="10">
        <v>6903</v>
      </c>
      <c r="N52" s="10">
        <v>0</v>
      </c>
      <c r="O52" s="27"/>
      <c r="P52" s="30"/>
    </row>
    <row r="53" spans="1:16" ht="42" customHeight="1" x14ac:dyDescent="0.25">
      <c r="A53" s="65">
        <v>38</v>
      </c>
      <c r="B53" s="1">
        <v>45086</v>
      </c>
      <c r="C53" s="51" t="s">
        <v>205</v>
      </c>
      <c r="D53" s="19">
        <v>45029</v>
      </c>
      <c r="E53" s="83" t="s">
        <v>206</v>
      </c>
      <c r="F53" s="1">
        <v>44964</v>
      </c>
      <c r="G53" s="82" t="s">
        <v>207</v>
      </c>
      <c r="H53" s="67" t="s">
        <v>208</v>
      </c>
      <c r="I53" s="10">
        <v>72133.16</v>
      </c>
      <c r="J53" s="10">
        <v>72133.16</v>
      </c>
      <c r="K53" s="56">
        <v>45107</v>
      </c>
      <c r="L53" s="55" t="s">
        <v>290</v>
      </c>
      <c r="M53" s="10">
        <v>0</v>
      </c>
      <c r="N53" s="10">
        <v>0</v>
      </c>
      <c r="O53" s="27"/>
      <c r="P53" s="30"/>
    </row>
    <row r="54" spans="1:16" ht="44.25" customHeight="1" x14ac:dyDescent="0.25">
      <c r="A54" s="65">
        <v>39</v>
      </c>
      <c r="B54" s="49">
        <v>45086</v>
      </c>
      <c r="C54" s="51" t="s">
        <v>205</v>
      </c>
      <c r="D54" s="19">
        <v>45029</v>
      </c>
      <c r="E54" s="83" t="s">
        <v>209</v>
      </c>
      <c r="F54" s="1">
        <v>44992</v>
      </c>
      <c r="G54" s="82" t="s">
        <v>210</v>
      </c>
      <c r="H54" s="67" t="s">
        <v>211</v>
      </c>
      <c r="I54" s="10">
        <v>24044.39</v>
      </c>
      <c r="J54" s="10">
        <v>24044.39</v>
      </c>
      <c r="K54" s="56">
        <v>45107</v>
      </c>
      <c r="L54" s="55" t="s">
        <v>286</v>
      </c>
      <c r="M54" s="10">
        <v>0</v>
      </c>
      <c r="N54" s="52">
        <v>0</v>
      </c>
      <c r="O54" s="27"/>
      <c r="P54" s="30"/>
    </row>
    <row r="55" spans="1:16" ht="44.25" customHeight="1" x14ac:dyDescent="0.25">
      <c r="A55" s="65">
        <v>40</v>
      </c>
      <c r="B55" s="49">
        <v>45086</v>
      </c>
      <c r="C55" s="51" t="s">
        <v>212</v>
      </c>
      <c r="D55" s="19">
        <v>45040</v>
      </c>
      <c r="E55" s="83" t="s">
        <v>213</v>
      </c>
      <c r="F55" s="1">
        <v>45036</v>
      </c>
      <c r="G55" s="82" t="s">
        <v>214</v>
      </c>
      <c r="H55" s="53" t="s">
        <v>215</v>
      </c>
      <c r="I55" s="10">
        <v>40120</v>
      </c>
      <c r="J55" s="10">
        <v>0</v>
      </c>
      <c r="K55" s="124" t="s">
        <v>36</v>
      </c>
      <c r="L55" s="124"/>
      <c r="M55" s="10">
        <v>40120</v>
      </c>
      <c r="N55" s="10">
        <v>0</v>
      </c>
      <c r="O55" s="27"/>
      <c r="P55" s="30"/>
    </row>
    <row r="56" spans="1:16" ht="43.5" customHeight="1" x14ac:dyDescent="0.25">
      <c r="A56" s="65">
        <v>41</v>
      </c>
      <c r="B56" s="49">
        <v>45086</v>
      </c>
      <c r="C56" s="51" t="s">
        <v>216</v>
      </c>
      <c r="D56" s="19">
        <v>45079</v>
      </c>
      <c r="E56" s="83" t="s">
        <v>217</v>
      </c>
      <c r="F56" s="1">
        <v>45044</v>
      </c>
      <c r="G56" s="54" t="s">
        <v>218</v>
      </c>
      <c r="H56" s="53" t="s">
        <v>219</v>
      </c>
      <c r="I56" s="10">
        <v>16965</v>
      </c>
      <c r="J56" s="10">
        <v>0</v>
      </c>
      <c r="K56" s="124" t="s">
        <v>36</v>
      </c>
      <c r="L56" s="124"/>
      <c r="M56" s="52">
        <v>16965</v>
      </c>
      <c r="N56" s="10">
        <v>0</v>
      </c>
      <c r="O56" s="27"/>
      <c r="P56" s="30"/>
    </row>
    <row r="57" spans="1:16" ht="27.75" customHeight="1" x14ac:dyDescent="0.25">
      <c r="A57" s="65">
        <v>42</v>
      </c>
      <c r="B57" s="49">
        <v>45089</v>
      </c>
      <c r="C57" s="51" t="s">
        <v>220</v>
      </c>
      <c r="D57" s="19">
        <v>45083</v>
      </c>
      <c r="E57" s="83" t="s">
        <v>221</v>
      </c>
      <c r="F57" s="1">
        <v>44840</v>
      </c>
      <c r="G57" s="54" t="s">
        <v>222</v>
      </c>
      <c r="H57" s="53" t="s">
        <v>223</v>
      </c>
      <c r="I57" s="10">
        <v>2218912.33</v>
      </c>
      <c r="J57" s="10">
        <v>0</v>
      </c>
      <c r="K57" s="124" t="s">
        <v>36</v>
      </c>
      <c r="L57" s="124"/>
      <c r="M57" s="52">
        <v>2218912.33</v>
      </c>
      <c r="N57" s="10">
        <v>0</v>
      </c>
      <c r="O57" s="27"/>
      <c r="P57" s="30"/>
    </row>
    <row r="58" spans="1:16" ht="44.25" customHeight="1" x14ac:dyDescent="0.25">
      <c r="A58" s="65">
        <v>43</v>
      </c>
      <c r="B58" s="49">
        <v>45089</v>
      </c>
      <c r="C58" s="51" t="s">
        <v>49</v>
      </c>
      <c r="D58" s="19">
        <v>45083</v>
      </c>
      <c r="E58" s="88" t="s">
        <v>224</v>
      </c>
      <c r="F58" s="19" t="s">
        <v>53</v>
      </c>
      <c r="G58" s="19" t="s">
        <v>53</v>
      </c>
      <c r="H58" s="53" t="s">
        <v>225</v>
      </c>
      <c r="I58" s="10">
        <v>44000</v>
      </c>
      <c r="J58" s="10">
        <v>0</v>
      </c>
      <c r="K58" s="124" t="s">
        <v>36</v>
      </c>
      <c r="L58" s="124"/>
      <c r="M58" s="52">
        <v>44000</v>
      </c>
      <c r="N58" s="10">
        <v>0</v>
      </c>
      <c r="O58" s="27"/>
      <c r="P58" s="30"/>
    </row>
    <row r="59" spans="1:16" ht="57.75" customHeight="1" x14ac:dyDescent="0.25">
      <c r="A59" s="65">
        <v>44</v>
      </c>
      <c r="B59" s="49">
        <v>45089</v>
      </c>
      <c r="C59" s="51" t="s">
        <v>226</v>
      </c>
      <c r="D59" s="19">
        <v>45078</v>
      </c>
      <c r="E59" s="88" t="s">
        <v>227</v>
      </c>
      <c r="F59" s="19">
        <v>45057</v>
      </c>
      <c r="G59" s="19" t="s">
        <v>228</v>
      </c>
      <c r="H59" s="53" t="s">
        <v>229</v>
      </c>
      <c r="I59" s="10">
        <v>90506</v>
      </c>
      <c r="J59" s="10">
        <v>0</v>
      </c>
      <c r="K59" s="124" t="s">
        <v>36</v>
      </c>
      <c r="L59" s="124"/>
      <c r="M59" s="52">
        <v>90506</v>
      </c>
      <c r="N59" s="10">
        <v>0</v>
      </c>
      <c r="O59" s="27"/>
      <c r="P59" s="30"/>
    </row>
    <row r="60" spans="1:16" ht="58.5" customHeight="1" x14ac:dyDescent="0.25">
      <c r="A60" s="65">
        <v>45</v>
      </c>
      <c r="B60" s="49">
        <v>45090</v>
      </c>
      <c r="C60" s="51" t="s">
        <v>91</v>
      </c>
      <c r="D60" s="19">
        <v>45082</v>
      </c>
      <c r="E60" s="88" t="s">
        <v>230</v>
      </c>
      <c r="F60" s="19">
        <v>45077</v>
      </c>
      <c r="G60" s="19" t="s">
        <v>231</v>
      </c>
      <c r="H60" s="53" t="s">
        <v>232</v>
      </c>
      <c r="I60" s="10">
        <v>5750.14</v>
      </c>
      <c r="J60" s="10">
        <v>0</v>
      </c>
      <c r="K60" s="124" t="s">
        <v>36</v>
      </c>
      <c r="L60" s="124"/>
      <c r="M60" s="10">
        <v>5750.14</v>
      </c>
      <c r="N60" s="10">
        <v>0</v>
      </c>
      <c r="O60" s="27"/>
      <c r="P60" s="30"/>
    </row>
    <row r="61" spans="1:16" ht="45" x14ac:dyDescent="0.25">
      <c r="A61" s="65">
        <v>46</v>
      </c>
      <c r="B61" s="49">
        <v>45090</v>
      </c>
      <c r="C61" s="51" t="s">
        <v>91</v>
      </c>
      <c r="D61" s="24">
        <v>45086</v>
      </c>
      <c r="E61" s="24" t="s">
        <v>233</v>
      </c>
      <c r="F61" s="24">
        <v>45084</v>
      </c>
      <c r="G61" s="24" t="s">
        <v>234</v>
      </c>
      <c r="H61" s="53" t="s">
        <v>235</v>
      </c>
      <c r="I61" s="72">
        <v>49881.37</v>
      </c>
      <c r="J61" s="10">
        <v>0</v>
      </c>
      <c r="K61" s="124" t="s">
        <v>36</v>
      </c>
      <c r="L61" s="124"/>
      <c r="M61" s="52">
        <v>49881.37</v>
      </c>
      <c r="N61" s="10">
        <v>0</v>
      </c>
      <c r="O61" s="27"/>
      <c r="P61" s="30"/>
    </row>
    <row r="62" spans="1:16" ht="60" customHeight="1" x14ac:dyDescent="0.25">
      <c r="A62" s="65">
        <v>47</v>
      </c>
      <c r="B62" s="49">
        <v>45090</v>
      </c>
      <c r="C62" s="51" t="s">
        <v>153</v>
      </c>
      <c r="D62" s="19">
        <v>45086</v>
      </c>
      <c r="E62" s="19" t="s">
        <v>236</v>
      </c>
      <c r="F62" s="19">
        <v>45082</v>
      </c>
      <c r="G62" s="19" t="s">
        <v>237</v>
      </c>
      <c r="H62" s="53" t="s">
        <v>238</v>
      </c>
      <c r="I62" s="10">
        <v>23156.03</v>
      </c>
      <c r="J62" s="10">
        <v>0</v>
      </c>
      <c r="K62" s="124" t="s">
        <v>36</v>
      </c>
      <c r="L62" s="124"/>
      <c r="M62" s="10">
        <v>23156.03</v>
      </c>
      <c r="N62" s="10">
        <v>0</v>
      </c>
      <c r="O62" s="27"/>
      <c r="P62" s="30"/>
    </row>
    <row r="63" spans="1:16" ht="80.25" customHeight="1" x14ac:dyDescent="0.25">
      <c r="A63" s="65">
        <v>48</v>
      </c>
      <c r="B63" s="49">
        <v>45092</v>
      </c>
      <c r="C63" s="51" t="s">
        <v>41</v>
      </c>
      <c r="D63" s="19" t="s">
        <v>239</v>
      </c>
      <c r="E63" s="19" t="s">
        <v>240</v>
      </c>
      <c r="F63" s="19">
        <v>45037</v>
      </c>
      <c r="G63" s="19" t="s">
        <v>241</v>
      </c>
      <c r="H63" s="53" t="s">
        <v>242</v>
      </c>
      <c r="I63" s="52">
        <v>176250</v>
      </c>
      <c r="J63" s="10">
        <v>0</v>
      </c>
      <c r="K63" s="124" t="s">
        <v>36</v>
      </c>
      <c r="L63" s="124"/>
      <c r="M63" s="52">
        <v>27265</v>
      </c>
      <c r="N63" s="10">
        <v>148985</v>
      </c>
      <c r="O63" s="27"/>
      <c r="P63" s="30"/>
    </row>
    <row r="64" spans="1:16" ht="73.5" customHeight="1" x14ac:dyDescent="0.25">
      <c r="A64" s="65">
        <v>49</v>
      </c>
      <c r="B64" s="49">
        <v>45096</v>
      </c>
      <c r="C64" s="51" t="s">
        <v>168</v>
      </c>
      <c r="D64" s="19">
        <v>45078</v>
      </c>
      <c r="E64" s="19" t="s">
        <v>243</v>
      </c>
      <c r="F64" s="19" t="s">
        <v>53</v>
      </c>
      <c r="G64" s="19" t="s">
        <v>53</v>
      </c>
      <c r="H64" s="53" t="s">
        <v>244</v>
      </c>
      <c r="I64" s="10">
        <v>0</v>
      </c>
      <c r="J64" s="10">
        <v>0</v>
      </c>
      <c r="K64" s="124" t="s">
        <v>36</v>
      </c>
      <c r="L64" s="124"/>
      <c r="M64" s="52">
        <v>12602.7</v>
      </c>
      <c r="N64" s="10">
        <v>0</v>
      </c>
      <c r="O64" s="27"/>
      <c r="P64" s="30"/>
    </row>
    <row r="65" spans="1:16" ht="42" customHeight="1" x14ac:dyDescent="0.25">
      <c r="A65" s="65">
        <v>50</v>
      </c>
      <c r="B65" s="49">
        <v>45096</v>
      </c>
      <c r="C65" s="51" t="s">
        <v>149</v>
      </c>
      <c r="D65" s="19">
        <v>45068</v>
      </c>
      <c r="E65" s="19" t="s">
        <v>245</v>
      </c>
      <c r="F65" s="19" t="s">
        <v>53</v>
      </c>
      <c r="G65" s="19" t="s">
        <v>53</v>
      </c>
      <c r="H65" s="53" t="s">
        <v>246</v>
      </c>
      <c r="I65" s="10">
        <v>0</v>
      </c>
      <c r="J65" s="10">
        <v>0</v>
      </c>
      <c r="K65" s="124" t="s">
        <v>36</v>
      </c>
      <c r="L65" s="124"/>
      <c r="M65" s="52">
        <v>10585</v>
      </c>
      <c r="N65" s="10">
        <v>0</v>
      </c>
      <c r="O65" s="27"/>
      <c r="P65" s="30"/>
    </row>
    <row r="66" spans="1:16" ht="43.5" customHeight="1" x14ac:dyDescent="0.25">
      <c r="A66" s="65">
        <v>51</v>
      </c>
      <c r="B66" s="49">
        <v>45098</v>
      </c>
      <c r="C66" s="51" t="s">
        <v>91</v>
      </c>
      <c r="D66" s="19">
        <v>45089</v>
      </c>
      <c r="E66" s="19" t="s">
        <v>247</v>
      </c>
      <c r="F66" s="19">
        <v>45084</v>
      </c>
      <c r="G66" s="19" t="s">
        <v>248</v>
      </c>
      <c r="H66" s="53" t="s">
        <v>249</v>
      </c>
      <c r="I66" s="52">
        <v>17999.599999999999</v>
      </c>
      <c r="J66" s="10">
        <v>0</v>
      </c>
      <c r="K66" s="124" t="s">
        <v>36</v>
      </c>
      <c r="L66" s="124"/>
      <c r="M66" s="52">
        <v>17999.599999999999</v>
      </c>
      <c r="N66" s="10">
        <v>0</v>
      </c>
      <c r="O66" s="27"/>
      <c r="P66" s="30"/>
    </row>
    <row r="67" spans="1:16" ht="45" customHeight="1" x14ac:dyDescent="0.25">
      <c r="A67" s="65">
        <v>52</v>
      </c>
      <c r="B67" s="49">
        <v>45100</v>
      </c>
      <c r="C67" s="51" t="s">
        <v>250</v>
      </c>
      <c r="D67" s="19">
        <v>45093</v>
      </c>
      <c r="E67" s="19" t="s">
        <v>251</v>
      </c>
      <c r="F67" s="19">
        <v>45086</v>
      </c>
      <c r="G67" s="19" t="s">
        <v>252</v>
      </c>
      <c r="H67" s="53" t="s">
        <v>253</v>
      </c>
      <c r="I67" s="52">
        <v>25370</v>
      </c>
      <c r="J67" s="10">
        <v>0</v>
      </c>
      <c r="K67" s="124" t="s">
        <v>36</v>
      </c>
      <c r="L67" s="124"/>
      <c r="M67" s="52">
        <v>25370</v>
      </c>
      <c r="N67" s="10">
        <v>0</v>
      </c>
      <c r="O67" s="27"/>
      <c r="P67" s="30"/>
    </row>
    <row r="68" spans="1:16" ht="44.25" customHeight="1" x14ac:dyDescent="0.25">
      <c r="A68" s="65">
        <v>53</v>
      </c>
      <c r="B68" s="49">
        <v>45100</v>
      </c>
      <c r="C68" s="51" t="s">
        <v>91</v>
      </c>
      <c r="D68" s="19">
        <v>45096</v>
      </c>
      <c r="E68" s="19" t="s">
        <v>254</v>
      </c>
      <c r="F68" s="19">
        <v>45092</v>
      </c>
      <c r="G68" s="19" t="s">
        <v>255</v>
      </c>
      <c r="H68" s="53" t="s">
        <v>256</v>
      </c>
      <c r="I68" s="52">
        <v>6762.11</v>
      </c>
      <c r="J68" s="10">
        <v>0</v>
      </c>
      <c r="K68" s="124" t="s">
        <v>36</v>
      </c>
      <c r="L68" s="124"/>
      <c r="M68" s="52">
        <v>6762.11</v>
      </c>
      <c r="N68" s="10">
        <v>0</v>
      </c>
      <c r="O68" s="27"/>
      <c r="P68" s="30"/>
    </row>
    <row r="69" spans="1:16" ht="44.25" customHeight="1" x14ac:dyDescent="0.25">
      <c r="A69" s="65">
        <v>54</v>
      </c>
      <c r="B69" s="49">
        <v>45100</v>
      </c>
      <c r="C69" s="51" t="s">
        <v>257</v>
      </c>
      <c r="D69" s="19">
        <v>45091</v>
      </c>
      <c r="E69" s="19" t="s">
        <v>258</v>
      </c>
      <c r="F69" s="19">
        <v>45086</v>
      </c>
      <c r="G69" s="19" t="s">
        <v>259</v>
      </c>
      <c r="H69" s="53" t="s">
        <v>260</v>
      </c>
      <c r="I69" s="52">
        <v>5739.52</v>
      </c>
      <c r="J69" s="10">
        <v>0</v>
      </c>
      <c r="K69" s="130" t="s">
        <v>36</v>
      </c>
      <c r="L69" s="131"/>
      <c r="M69" s="52">
        <v>5739.52</v>
      </c>
      <c r="N69" s="10">
        <v>0</v>
      </c>
      <c r="O69" s="27"/>
      <c r="P69" s="30"/>
    </row>
    <row r="70" spans="1:16" ht="44.25" customHeight="1" x14ac:dyDescent="0.25">
      <c r="A70" s="65">
        <v>55</v>
      </c>
      <c r="B70" s="49">
        <v>45100</v>
      </c>
      <c r="C70" s="51" t="s">
        <v>261</v>
      </c>
      <c r="D70" s="19">
        <v>45097</v>
      </c>
      <c r="E70" s="19" t="s">
        <v>262</v>
      </c>
      <c r="F70" s="19">
        <v>45056</v>
      </c>
      <c r="G70" s="19" t="s">
        <v>263</v>
      </c>
      <c r="H70" s="53" t="s">
        <v>264</v>
      </c>
      <c r="I70" s="52">
        <v>277536</v>
      </c>
      <c r="J70" s="10">
        <v>0</v>
      </c>
      <c r="K70" s="130" t="s">
        <v>36</v>
      </c>
      <c r="L70" s="131"/>
      <c r="M70" s="52">
        <v>277536</v>
      </c>
      <c r="N70" s="10">
        <v>0</v>
      </c>
      <c r="O70" s="27"/>
      <c r="P70" s="30"/>
    </row>
    <row r="71" spans="1:16" ht="44.25" customHeight="1" x14ac:dyDescent="0.25">
      <c r="A71" s="65">
        <v>56</v>
      </c>
      <c r="B71" s="49">
        <v>45103</v>
      </c>
      <c r="C71" s="57" t="s">
        <v>50</v>
      </c>
      <c r="D71" s="19">
        <v>45092</v>
      </c>
      <c r="E71" s="19" t="s">
        <v>268</v>
      </c>
      <c r="F71" s="19">
        <v>45086</v>
      </c>
      <c r="G71" s="19" t="s">
        <v>269</v>
      </c>
      <c r="H71" s="67" t="s">
        <v>275</v>
      </c>
      <c r="I71" s="52">
        <v>3256.8</v>
      </c>
      <c r="J71" s="10">
        <v>0</v>
      </c>
      <c r="K71" s="130" t="s">
        <v>36</v>
      </c>
      <c r="L71" s="131"/>
      <c r="M71" s="52">
        <v>3256.8</v>
      </c>
      <c r="N71" s="10">
        <v>0</v>
      </c>
      <c r="O71" s="27"/>
      <c r="P71" s="30"/>
    </row>
    <row r="72" spans="1:16" ht="56.25" customHeight="1" x14ac:dyDescent="0.25">
      <c r="A72" s="65">
        <v>57</v>
      </c>
      <c r="B72" s="49">
        <v>45103</v>
      </c>
      <c r="C72" s="57" t="s">
        <v>265</v>
      </c>
      <c r="D72" s="19">
        <v>45098</v>
      </c>
      <c r="E72" s="19" t="s">
        <v>270</v>
      </c>
      <c r="F72" s="19">
        <v>45093</v>
      </c>
      <c r="G72" s="19" t="s">
        <v>271</v>
      </c>
      <c r="H72" s="67" t="s">
        <v>276</v>
      </c>
      <c r="I72" s="52">
        <v>148461.54999999999</v>
      </c>
      <c r="J72" s="52">
        <v>0</v>
      </c>
      <c r="K72" s="130" t="s">
        <v>36</v>
      </c>
      <c r="L72" s="131"/>
      <c r="M72" s="52">
        <v>148461.54999999999</v>
      </c>
      <c r="N72" s="10">
        <v>0</v>
      </c>
      <c r="O72" s="27"/>
      <c r="P72" s="30"/>
    </row>
    <row r="73" spans="1:16" ht="14.25" customHeight="1" x14ac:dyDescent="0.25">
      <c r="A73" s="65">
        <v>58</v>
      </c>
      <c r="B73" s="49">
        <v>45104</v>
      </c>
      <c r="C73" s="57" t="s">
        <v>266</v>
      </c>
      <c r="D73" s="19" t="s">
        <v>53</v>
      </c>
      <c r="E73" s="19" t="s">
        <v>53</v>
      </c>
      <c r="F73" s="19" t="s">
        <v>53</v>
      </c>
      <c r="G73" s="19" t="s">
        <v>53</v>
      </c>
      <c r="H73" s="67" t="s">
        <v>272</v>
      </c>
      <c r="I73" s="52">
        <v>0</v>
      </c>
      <c r="J73" s="52">
        <v>49942.99</v>
      </c>
      <c r="K73" s="56">
        <v>45105</v>
      </c>
      <c r="L73" s="118" t="s">
        <v>287</v>
      </c>
      <c r="M73" s="52">
        <v>0</v>
      </c>
      <c r="N73" s="10">
        <v>0</v>
      </c>
      <c r="O73" s="27"/>
      <c r="P73" s="30"/>
    </row>
    <row r="74" spans="1:16" ht="44.25" customHeight="1" x14ac:dyDescent="0.25">
      <c r="A74" s="65">
        <v>59</v>
      </c>
      <c r="B74" s="49">
        <v>45105</v>
      </c>
      <c r="C74" s="57" t="s">
        <v>267</v>
      </c>
      <c r="D74" s="19">
        <v>45104</v>
      </c>
      <c r="E74" s="19" t="s">
        <v>274</v>
      </c>
      <c r="F74" s="19" t="s">
        <v>53</v>
      </c>
      <c r="G74" s="19" t="s">
        <v>53</v>
      </c>
      <c r="H74" s="67" t="s">
        <v>273</v>
      </c>
      <c r="I74" s="52">
        <v>0</v>
      </c>
      <c r="J74" s="52">
        <v>0</v>
      </c>
      <c r="K74" s="130" t="s">
        <v>36</v>
      </c>
      <c r="L74" s="131"/>
      <c r="M74" s="52">
        <v>304242.59999999998</v>
      </c>
      <c r="N74" s="10"/>
      <c r="O74" s="27"/>
      <c r="P74" s="30"/>
    </row>
    <row r="75" spans="1:16" x14ac:dyDescent="0.2">
      <c r="A75" s="123"/>
      <c r="B75" s="123"/>
      <c r="C75" s="123"/>
      <c r="D75" s="123"/>
      <c r="E75" s="123"/>
      <c r="F75" s="123"/>
      <c r="G75" s="123"/>
      <c r="H75" s="123"/>
      <c r="I75" s="68">
        <f>SUBTOTAL(9,I16:I74)</f>
        <v>11749223.910000002</v>
      </c>
      <c r="J75" s="68">
        <f>SUBTOTAL(9,J16:J74)</f>
        <v>5551005.4900000002</v>
      </c>
      <c r="K75" s="56"/>
      <c r="L75" s="68"/>
      <c r="M75" s="119">
        <f>SUBTOTAL(9,M16:M74)</f>
        <v>4513239.63</v>
      </c>
      <c r="N75" s="68">
        <f>SUBTOTAL(9,N16:N74)</f>
        <v>2152239.92</v>
      </c>
    </row>
    <row r="76" spans="1:16" x14ac:dyDescent="0.2">
      <c r="C76" s="39"/>
      <c r="D76" s="40"/>
      <c r="E76" s="41"/>
      <c r="F76" s="32"/>
      <c r="G76" s="42"/>
      <c r="H76" s="43"/>
      <c r="I76" s="44"/>
      <c r="J76" s="45"/>
      <c r="L76" s="39"/>
      <c r="M76" s="20"/>
      <c r="N76" s="45"/>
      <c r="P76" s="22"/>
    </row>
    <row r="77" spans="1:16" x14ac:dyDescent="0.2">
      <c r="C77" s="39"/>
      <c r="D77" s="40"/>
      <c r="E77" s="41"/>
      <c r="F77" s="32"/>
      <c r="G77" s="42"/>
      <c r="H77" s="43"/>
      <c r="I77" s="44"/>
      <c r="J77" s="45"/>
      <c r="L77" s="39"/>
      <c r="M77" s="20"/>
      <c r="N77" s="45"/>
      <c r="P77" s="22"/>
    </row>
    <row r="78" spans="1:16" x14ac:dyDescent="0.2">
      <c r="C78" s="39"/>
      <c r="D78" s="40"/>
      <c r="E78" s="41"/>
      <c r="F78" s="32"/>
      <c r="G78" s="42"/>
      <c r="H78" s="43"/>
      <c r="I78" s="44"/>
      <c r="J78" s="45"/>
      <c r="L78" s="39"/>
      <c r="M78" s="20"/>
      <c r="N78" s="45"/>
      <c r="P78" s="22"/>
    </row>
    <row r="79" spans="1:16" x14ac:dyDescent="0.2">
      <c r="C79" s="39"/>
      <c r="D79" s="40"/>
      <c r="E79" s="41"/>
      <c r="F79" s="32"/>
      <c r="G79" s="42"/>
      <c r="H79" s="43"/>
      <c r="I79" s="44"/>
      <c r="J79" s="45"/>
      <c r="L79" s="39"/>
      <c r="M79" s="20"/>
      <c r="N79" s="45"/>
      <c r="P79" s="22"/>
    </row>
    <row r="80" spans="1:16" x14ac:dyDescent="0.2">
      <c r="C80" s="39"/>
      <c r="D80" s="40"/>
      <c r="E80" s="41"/>
      <c r="F80" s="32"/>
      <c r="G80" s="42"/>
      <c r="H80" s="43"/>
      <c r="I80" s="44"/>
      <c r="J80" s="45"/>
      <c r="L80" s="39"/>
      <c r="M80" s="20"/>
      <c r="N80" s="45"/>
      <c r="P80" s="22"/>
    </row>
    <row r="81" spans="3:16" x14ac:dyDescent="0.2">
      <c r="C81" s="39"/>
      <c r="D81" s="40"/>
      <c r="E81" s="41"/>
      <c r="F81" s="32"/>
      <c r="G81" s="42"/>
      <c r="H81" s="43"/>
      <c r="I81" s="44"/>
      <c r="J81" s="45"/>
      <c r="L81" s="39"/>
      <c r="M81" s="20"/>
      <c r="N81" s="45"/>
      <c r="P81" s="22"/>
    </row>
    <row r="82" spans="3:16" x14ac:dyDescent="0.2">
      <c r="C82" s="39"/>
      <c r="D82" s="40"/>
      <c r="E82" s="41"/>
      <c r="F82" s="32"/>
      <c r="G82" s="42"/>
      <c r="H82" s="43"/>
      <c r="I82" s="44"/>
      <c r="J82" s="45"/>
      <c r="L82" s="39"/>
      <c r="M82" s="89"/>
      <c r="N82" s="45"/>
    </row>
    <row r="83" spans="3:16" x14ac:dyDescent="0.2">
      <c r="C83" s="39"/>
      <c r="D83" s="40"/>
      <c r="E83" s="41"/>
      <c r="F83" s="32"/>
      <c r="G83" s="42"/>
      <c r="H83" s="43"/>
      <c r="I83" s="44"/>
      <c r="J83" s="45"/>
      <c r="L83" s="39"/>
      <c r="M83" s="89"/>
      <c r="N83" s="45"/>
    </row>
    <row r="84" spans="3:16" x14ac:dyDescent="0.2">
      <c r="C84" s="39"/>
      <c r="D84" s="40"/>
      <c r="E84" s="41"/>
      <c r="F84" s="32"/>
      <c r="G84" s="42"/>
      <c r="H84" s="43"/>
      <c r="I84" s="44"/>
      <c r="J84" s="45"/>
      <c r="L84" s="39"/>
      <c r="M84" s="89"/>
      <c r="N84" s="45"/>
    </row>
    <row r="85" spans="3:16" x14ac:dyDescent="0.2">
      <c r="C85" s="39"/>
      <c r="D85" s="40"/>
      <c r="E85" s="41"/>
      <c r="F85" s="32"/>
      <c r="G85" s="42"/>
      <c r="H85" s="43"/>
      <c r="I85" s="44"/>
      <c r="J85" s="45"/>
      <c r="L85" s="39"/>
      <c r="M85" s="89"/>
      <c r="N85" s="45"/>
    </row>
    <row r="86" spans="3:16" ht="15.75" x14ac:dyDescent="0.25">
      <c r="C86" s="95"/>
      <c r="D86" s="96"/>
      <c r="E86" s="97"/>
      <c r="F86" s="98"/>
      <c r="G86" s="91"/>
      <c r="H86" s="92"/>
      <c r="I86" s="104"/>
      <c r="J86" s="105"/>
      <c r="K86" s="100"/>
      <c r="L86" s="95"/>
      <c r="M86" s="106"/>
      <c r="N86" s="45"/>
    </row>
    <row r="87" spans="3:16" ht="15" x14ac:dyDescent="0.2">
      <c r="C87" s="95"/>
      <c r="D87" s="96"/>
      <c r="E87" s="97"/>
      <c r="F87" s="98"/>
      <c r="G87" s="91"/>
      <c r="H87" s="92"/>
      <c r="I87" s="104"/>
      <c r="J87" s="105"/>
      <c r="K87" s="100"/>
      <c r="L87" s="95"/>
      <c r="M87" s="100"/>
      <c r="N87" s="45"/>
    </row>
    <row r="88" spans="3:16" ht="21" customHeight="1" x14ac:dyDescent="0.3">
      <c r="C88" s="128" t="s">
        <v>62</v>
      </c>
      <c r="D88" s="128"/>
      <c r="E88" s="128"/>
      <c r="F88" s="99"/>
      <c r="G88" s="126" t="s">
        <v>44</v>
      </c>
      <c r="H88" s="126"/>
      <c r="I88" s="107"/>
      <c r="J88" s="109"/>
      <c r="K88" s="126" t="s">
        <v>46</v>
      </c>
      <c r="L88" s="126"/>
      <c r="M88" s="126"/>
    </row>
    <row r="89" spans="3:16" ht="17.25" customHeight="1" x14ac:dyDescent="0.3">
      <c r="C89" s="129" t="s">
        <v>60</v>
      </c>
      <c r="D89" s="129"/>
      <c r="E89" s="129"/>
      <c r="F89" s="129"/>
      <c r="G89" s="127" t="s">
        <v>35</v>
      </c>
      <c r="H89" s="127"/>
      <c r="I89" s="107"/>
      <c r="J89" s="109"/>
      <c r="K89" s="127" t="s">
        <v>8</v>
      </c>
      <c r="L89" s="127"/>
      <c r="M89" s="127"/>
    </row>
    <row r="90" spans="3:16" ht="23.25" customHeight="1" x14ac:dyDescent="0.3">
      <c r="C90" s="125" t="s">
        <v>61</v>
      </c>
      <c r="D90" s="125"/>
      <c r="E90" s="90"/>
      <c r="F90" s="90"/>
      <c r="G90" s="125" t="s">
        <v>45</v>
      </c>
      <c r="H90" s="125"/>
      <c r="I90" s="107"/>
      <c r="J90" s="109"/>
      <c r="K90" s="125" t="s">
        <v>9</v>
      </c>
      <c r="L90" s="125"/>
      <c r="M90" s="125"/>
    </row>
    <row r="91" spans="3:16" ht="20.25" x14ac:dyDescent="0.3">
      <c r="C91" s="100"/>
      <c r="D91" s="101"/>
      <c r="E91" s="102"/>
      <c r="F91" s="101"/>
      <c r="G91" s="93"/>
      <c r="H91" s="94"/>
      <c r="I91" s="107"/>
      <c r="J91" s="109"/>
      <c r="K91" s="108"/>
      <c r="L91" s="108"/>
      <c r="M91" s="109"/>
    </row>
    <row r="92" spans="3:16" ht="15" x14ac:dyDescent="0.2">
      <c r="C92" s="100"/>
      <c r="D92" s="101"/>
      <c r="E92" s="102"/>
      <c r="F92" s="101"/>
      <c r="G92" s="93"/>
      <c r="H92" s="94"/>
      <c r="I92" s="107"/>
      <c r="J92" s="103"/>
      <c r="K92" s="100"/>
      <c r="L92" s="100"/>
      <c r="M92" s="103"/>
    </row>
    <row r="93" spans="3:16" ht="15" x14ac:dyDescent="0.2">
      <c r="C93" s="100"/>
      <c r="D93" s="101"/>
      <c r="E93" s="102"/>
      <c r="F93" s="101"/>
    </row>
  </sheetData>
  <protectedRanges>
    <protectedRange sqref="H88 K88" name="Rango1_3_6_1_1"/>
    <protectedRange sqref="C88" name="Rango1_4_6_1_1"/>
  </protectedRanges>
  <autoFilter ref="A15:R75" xr:uid="{00000000-0009-0000-0000-000000000000}"/>
  <mergeCells count="36">
    <mergeCell ref="K90:M90"/>
    <mergeCell ref="K88:M88"/>
    <mergeCell ref="K59:L59"/>
    <mergeCell ref="K64:L64"/>
    <mergeCell ref="K65:L65"/>
    <mergeCell ref="K66:L66"/>
    <mergeCell ref="K67:L67"/>
    <mergeCell ref="K68:L68"/>
    <mergeCell ref="K69:L69"/>
    <mergeCell ref="K61:L61"/>
    <mergeCell ref="K70:L70"/>
    <mergeCell ref="K71:L71"/>
    <mergeCell ref="K72:L72"/>
    <mergeCell ref="K74:L74"/>
    <mergeCell ref="K89:M89"/>
    <mergeCell ref="C90:D90"/>
    <mergeCell ref="G88:H88"/>
    <mergeCell ref="G89:H89"/>
    <mergeCell ref="G90:H90"/>
    <mergeCell ref="C88:E88"/>
    <mergeCell ref="C89:F89"/>
    <mergeCell ref="A9:N9"/>
    <mergeCell ref="A10:N10"/>
    <mergeCell ref="A11:N11"/>
    <mergeCell ref="A12:N12"/>
    <mergeCell ref="A75:H75"/>
    <mergeCell ref="K19:L19"/>
    <mergeCell ref="K55:L55"/>
    <mergeCell ref="K60:L60"/>
    <mergeCell ref="K62:L62"/>
    <mergeCell ref="K63:L63"/>
    <mergeCell ref="K57:L57"/>
    <mergeCell ref="K23:L23"/>
    <mergeCell ref="K52:L52"/>
    <mergeCell ref="K58:L58"/>
    <mergeCell ref="K56:L56"/>
  </mergeCells>
  <printOptions horizontalCentered="1"/>
  <pageMargins left="0.19685039370078741" right="0.86614173228346458" top="0.15748031496062992" bottom="0" header="0.31496062992125984" footer="0.31496062992125984"/>
  <pageSetup scale="48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2023-07-03T16:14:56Z</cp:lastPrinted>
  <dcterms:created xsi:type="dcterms:W3CDTF">2022-07-06T19:15:01Z</dcterms:created>
  <dcterms:modified xsi:type="dcterms:W3CDTF">2023-07-03T16:23:58Z</dcterms:modified>
</cp:coreProperties>
</file>