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filterPrivacy="1" showInkAnnotation="0"/>
  <xr:revisionPtr revIDLastSave="0" documentId="8_{AB4CFA60-DC93-47E6-988D-B8874A2A65A7}" xr6:coauthVersionLast="36" xr6:coauthVersionMax="36" xr10:uidLastSave="{00000000-0000-0000-0000-000000000000}"/>
  <bookViews>
    <workbookView xWindow="0" yWindow="0" windowWidth="7470" windowHeight="2670" xr2:uid="{00000000-000D-0000-FFFF-FFFF00000000}"/>
  </bookViews>
  <sheets>
    <sheet name=" Hoja1 Monitoreo" sheetId="8" r:id="rId1"/>
    <sheet name="Hoja1" sheetId="9" r:id="rId2"/>
    <sheet name="Propuesta Productos-actividades" sheetId="6" state="hidden" r:id="rId3"/>
    <sheet name="Propuesta Productos-activid (2)" sheetId="7" state="hidden" r:id="rId4"/>
    <sheet name="Tabla de Referencia $" sheetId="3" state="hidden" r:id="rId5"/>
  </sheets>
  <definedNames>
    <definedName name="_xlnm._FilterDatabase" localSheetId="0" hidden="1">' Hoja1 Monitoreo'!#REF!</definedName>
    <definedName name="_xlnm._FilterDatabase" localSheetId="3" hidden="1">'Propuesta Productos-activid (2)'!$O$5:$P$79</definedName>
    <definedName name="_xlnm._FilterDatabase" localSheetId="2" hidden="1">'Propuesta Productos-actividades'!#REF!</definedName>
    <definedName name="_xlnm.Print_Titles" localSheetId="0">' Hoja1 Monitoreo'!$1:$11</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53" i="8" l="1"/>
  <c r="F53" i="8"/>
  <c r="D53" i="8"/>
  <c r="E43" i="8" l="1"/>
  <c r="F43" i="8" s="1"/>
  <c r="E51" i="8" l="1"/>
  <c r="F51" i="8" s="1"/>
  <c r="E49" i="8"/>
  <c r="E12" i="8"/>
  <c r="F12" i="8" s="1"/>
  <c r="U86" i="6" l="1"/>
  <c r="U84" i="6" s="1"/>
  <c r="U83" i="6"/>
  <c r="U81" i="6" s="1"/>
  <c r="U76" i="6"/>
  <c r="U74" i="6" s="1"/>
  <c r="U73" i="6"/>
  <c r="U71" i="6" s="1"/>
  <c r="U69" i="6"/>
  <c r="U70" i="6"/>
  <c r="U65" i="6"/>
  <c r="U66" i="6"/>
  <c r="U60" i="6"/>
  <c r="U61" i="6"/>
  <c r="U62" i="6"/>
  <c r="U56" i="6"/>
  <c r="U54" i="6" s="1"/>
  <c r="U50" i="6"/>
  <c r="U51" i="6"/>
  <c r="U52" i="6"/>
  <c r="U53" i="6"/>
  <c r="U46" i="6"/>
  <c r="U44" i="6" s="1"/>
  <c r="U42" i="6"/>
  <c r="U40" i="6" s="1"/>
  <c r="U38" i="6"/>
  <c r="U36" i="6" s="1"/>
  <c r="U34" i="6"/>
  <c r="U35" i="6"/>
  <c r="U30" i="6"/>
  <c r="U28" i="6" s="1"/>
  <c r="U26" i="6"/>
  <c r="U24" i="6" s="1"/>
  <c r="U21" i="6"/>
  <c r="U19" i="6" s="1"/>
  <c r="U23" i="6"/>
  <c r="U16" i="6"/>
  <c r="U18" i="6"/>
  <c r="T84" i="6"/>
  <c r="T81" i="6"/>
  <c r="T74" i="6"/>
  <c r="T71" i="6"/>
  <c r="T67" i="6"/>
  <c r="T63" i="6"/>
  <c r="T58" i="6"/>
  <c r="T54" i="6"/>
  <c r="T48" i="6"/>
  <c r="T44" i="6"/>
  <c r="T40" i="6"/>
  <c r="T36" i="6"/>
  <c r="T32" i="6"/>
  <c r="T28" i="6"/>
  <c r="T24" i="6"/>
  <c r="T19" i="6"/>
  <c r="S84" i="6"/>
  <c r="S81" i="6"/>
  <c r="S74" i="6"/>
  <c r="S71" i="6"/>
  <c r="S67" i="6"/>
  <c r="S63" i="6"/>
  <c r="S58" i="6"/>
  <c r="S54" i="6"/>
  <c r="S48" i="6"/>
  <c r="S44" i="6"/>
  <c r="S40" i="6"/>
  <c r="S36" i="6"/>
  <c r="S32" i="6"/>
  <c r="S28" i="6"/>
  <c r="S24" i="6"/>
  <c r="S19" i="6"/>
  <c r="R84" i="6"/>
  <c r="R81" i="6"/>
  <c r="R74" i="6"/>
  <c r="R71" i="6"/>
  <c r="R67" i="6"/>
  <c r="R63" i="6"/>
  <c r="R58" i="6"/>
  <c r="R54" i="6"/>
  <c r="R48" i="6"/>
  <c r="R44" i="6"/>
  <c r="R40" i="6"/>
  <c r="R36" i="6"/>
  <c r="R32" i="6"/>
  <c r="R28" i="6"/>
  <c r="R24" i="6"/>
  <c r="R19" i="6"/>
  <c r="Q84" i="6"/>
  <c r="Q81" i="6"/>
  <c r="Q78" i="6"/>
  <c r="Q74" i="6"/>
  <c r="Q71" i="6"/>
  <c r="Q67" i="6"/>
  <c r="Q63" i="6"/>
  <c r="Q58" i="6"/>
  <c r="Q54" i="6"/>
  <c r="Q48" i="6"/>
  <c r="Q44" i="6"/>
  <c r="Q40" i="6"/>
  <c r="Q36" i="6"/>
  <c r="Q32" i="6"/>
  <c r="Q28" i="6"/>
  <c r="Q24" i="6"/>
  <c r="Q19" i="6"/>
  <c r="U80" i="6"/>
  <c r="N79" i="7"/>
  <c r="N77" i="7" s="1"/>
  <c r="N76" i="7"/>
  <c r="N74" i="7" s="1"/>
  <c r="N69" i="7"/>
  <c r="N67" i="7" s="1"/>
  <c r="N66" i="7"/>
  <c r="N64" i="7" s="1"/>
  <c r="N62" i="7"/>
  <c r="N63" i="7"/>
  <c r="N60" i="7"/>
  <c r="N58" i="7"/>
  <c r="N56" i="7" s="1"/>
  <c r="N59" i="7"/>
  <c r="N53" i="7"/>
  <c r="N54" i="7"/>
  <c r="N55" i="7"/>
  <c r="N49" i="7"/>
  <c r="N47" i="7" s="1"/>
  <c r="N43" i="7"/>
  <c r="N44" i="7"/>
  <c r="N45" i="7"/>
  <c r="N46" i="7"/>
  <c r="N39" i="7"/>
  <c r="N37" i="7" s="1"/>
  <c r="N35" i="7"/>
  <c r="N33" i="7" s="1"/>
  <c r="N31" i="7"/>
  <c r="N29" i="7" s="1"/>
  <c r="N27" i="7"/>
  <c r="N28" i="7"/>
  <c r="N23" i="7"/>
  <c r="N21" i="7" s="1"/>
  <c r="N19" i="7"/>
  <c r="N17" i="7" s="1"/>
  <c r="N14" i="7"/>
  <c r="N12" i="7" s="1"/>
  <c r="N16" i="7"/>
  <c r="N9" i="7"/>
  <c r="N11" i="7"/>
  <c r="M77" i="7"/>
  <c r="M74" i="7"/>
  <c r="M67" i="7"/>
  <c r="M64" i="7"/>
  <c r="M60" i="7"/>
  <c r="M56" i="7"/>
  <c r="M51" i="7"/>
  <c r="M47" i="7"/>
  <c r="M41" i="7"/>
  <c r="M37" i="7"/>
  <c r="M33" i="7"/>
  <c r="M29" i="7"/>
  <c r="M25" i="7"/>
  <c r="M21" i="7"/>
  <c r="M17" i="7"/>
  <c r="M12" i="7"/>
  <c r="M7" i="7"/>
  <c r="L77" i="7"/>
  <c r="L74" i="7"/>
  <c r="L67" i="7"/>
  <c r="L64" i="7"/>
  <c r="L60" i="7"/>
  <c r="L56" i="7"/>
  <c r="L51" i="7"/>
  <c r="L47" i="7"/>
  <c r="L41" i="7"/>
  <c r="L37" i="7"/>
  <c r="L33" i="7"/>
  <c r="L29" i="7"/>
  <c r="L25" i="7"/>
  <c r="L21" i="7"/>
  <c r="L17" i="7"/>
  <c r="L12" i="7"/>
  <c r="L7" i="7"/>
  <c r="K77" i="7"/>
  <c r="K74" i="7"/>
  <c r="K67" i="7"/>
  <c r="K64" i="7"/>
  <c r="K60" i="7"/>
  <c r="K56" i="7"/>
  <c r="K51" i="7"/>
  <c r="K47" i="7"/>
  <c r="K41" i="7"/>
  <c r="K37" i="7"/>
  <c r="K33" i="7"/>
  <c r="K29" i="7"/>
  <c r="K25" i="7"/>
  <c r="K21" i="7"/>
  <c r="K17" i="7"/>
  <c r="K12" i="7"/>
  <c r="K7" i="7"/>
  <c r="J77" i="7"/>
  <c r="J74" i="7"/>
  <c r="J71" i="7"/>
  <c r="J67" i="7"/>
  <c r="J64" i="7"/>
  <c r="J60" i="7"/>
  <c r="J56" i="7"/>
  <c r="J51" i="7"/>
  <c r="J47" i="7"/>
  <c r="J41" i="7"/>
  <c r="J37" i="7"/>
  <c r="J33" i="7"/>
  <c r="J29" i="7"/>
  <c r="J25" i="7"/>
  <c r="J21" i="7"/>
  <c r="J17" i="7"/>
  <c r="J12" i="7"/>
  <c r="J7" i="7"/>
  <c r="AK77" i="7"/>
  <c r="AI77" i="7"/>
  <c r="AG77" i="7"/>
  <c r="AE77" i="7"/>
  <c r="AC77" i="7"/>
  <c r="F77" i="7"/>
  <c r="E77" i="7"/>
  <c r="D77" i="7"/>
  <c r="C77" i="7"/>
  <c r="AK74" i="7"/>
  <c r="AI74" i="7"/>
  <c r="AG74" i="7"/>
  <c r="AE74" i="7"/>
  <c r="AC74" i="7"/>
  <c r="F74" i="7"/>
  <c r="E74" i="7"/>
  <c r="D74" i="7"/>
  <c r="C74" i="7"/>
  <c r="N73" i="7"/>
  <c r="AK71" i="7"/>
  <c r="AI71" i="7"/>
  <c r="AG71" i="7"/>
  <c r="AE71" i="7"/>
  <c r="AC71" i="7"/>
  <c r="F71" i="7"/>
  <c r="E71" i="7"/>
  <c r="D71" i="7"/>
  <c r="C71" i="7"/>
  <c r="AK67" i="7"/>
  <c r="AG67" i="7"/>
  <c r="AE67" i="7"/>
  <c r="AC67" i="7"/>
  <c r="F67" i="7"/>
  <c r="E67" i="7"/>
  <c r="D67" i="7"/>
  <c r="C67" i="7"/>
  <c r="AK64" i="7"/>
  <c r="AI64" i="7"/>
  <c r="AG64" i="7"/>
  <c r="AE64" i="7"/>
  <c r="AC64" i="7"/>
  <c r="F64" i="7"/>
  <c r="E64" i="7"/>
  <c r="D64" i="7"/>
  <c r="C64" i="7"/>
  <c r="AK60" i="7"/>
  <c r="AI60" i="7"/>
  <c r="AG60" i="7"/>
  <c r="AE60" i="7"/>
  <c r="AC60" i="7"/>
  <c r="F60" i="7"/>
  <c r="E60" i="7"/>
  <c r="D60" i="7"/>
  <c r="C60" i="7"/>
  <c r="AK56" i="7"/>
  <c r="AI56" i="7"/>
  <c r="AG56" i="7"/>
  <c r="AE56" i="7"/>
  <c r="AC56" i="7"/>
  <c r="F56" i="7"/>
  <c r="E56" i="7"/>
  <c r="D56" i="7"/>
  <c r="C56" i="7"/>
  <c r="AC51" i="7"/>
  <c r="AK51" i="7" s="1"/>
  <c r="AE51" i="7"/>
  <c r="AG51" i="7"/>
  <c r="AI51" i="7"/>
  <c r="F51" i="7"/>
  <c r="E51" i="7"/>
  <c r="D51" i="7"/>
  <c r="C51" i="7"/>
  <c r="AC47" i="7"/>
  <c r="AE47" i="7"/>
  <c r="AG47" i="7"/>
  <c r="AI47" i="7"/>
  <c r="F47" i="7"/>
  <c r="E47" i="7"/>
  <c r="D47" i="7"/>
  <c r="C47" i="7"/>
  <c r="AC41" i="7"/>
  <c r="AE41" i="7"/>
  <c r="AG41" i="7"/>
  <c r="AI41" i="7"/>
  <c r="F41" i="7"/>
  <c r="E41" i="7"/>
  <c r="D41" i="7"/>
  <c r="C41" i="7"/>
  <c r="AC37" i="7"/>
  <c r="AE37" i="7"/>
  <c r="AG37" i="7"/>
  <c r="AI37" i="7"/>
  <c r="F37" i="7"/>
  <c r="E37" i="7"/>
  <c r="D37" i="7"/>
  <c r="C37" i="7"/>
  <c r="AC33" i="7"/>
  <c r="AE33" i="7"/>
  <c r="AG33" i="7"/>
  <c r="AI33" i="7"/>
  <c r="F33" i="7"/>
  <c r="E33" i="7"/>
  <c r="D33" i="7"/>
  <c r="C33" i="7"/>
  <c r="AC29" i="7"/>
  <c r="AE29" i="7"/>
  <c r="AG29" i="7"/>
  <c r="AI29" i="7"/>
  <c r="F29" i="7"/>
  <c r="E29" i="7"/>
  <c r="D29" i="7"/>
  <c r="C29" i="7"/>
  <c r="AC25" i="7"/>
  <c r="AE25" i="7"/>
  <c r="AG25" i="7"/>
  <c r="AI25" i="7"/>
  <c r="F25" i="7"/>
  <c r="E25" i="7"/>
  <c r="D25" i="7"/>
  <c r="C25" i="7"/>
  <c r="AC21" i="7"/>
  <c r="AE21" i="7"/>
  <c r="AG21" i="7"/>
  <c r="AI21" i="7"/>
  <c r="F21" i="7"/>
  <c r="E21" i="7"/>
  <c r="D21" i="7"/>
  <c r="C21" i="7"/>
  <c r="AC17" i="7"/>
  <c r="AE17" i="7"/>
  <c r="AG17" i="7"/>
  <c r="AI17" i="7"/>
  <c r="F17" i="7"/>
  <c r="E17" i="7"/>
  <c r="D17" i="7"/>
  <c r="C17" i="7"/>
  <c r="AC12" i="7"/>
  <c r="AE12" i="7"/>
  <c r="AG12" i="7"/>
  <c r="AI12" i="7"/>
  <c r="F12" i="7"/>
  <c r="E12" i="7"/>
  <c r="D12" i="7"/>
  <c r="C12" i="7"/>
  <c r="AC7" i="7"/>
  <c r="AE7" i="7"/>
  <c r="AG7" i="7"/>
  <c r="AI7" i="7"/>
  <c r="F7" i="7"/>
  <c r="E7" i="7"/>
  <c r="D7" i="7"/>
  <c r="C7" i="7"/>
  <c r="BN84" i="6"/>
  <c r="BL84" i="6"/>
  <c r="BJ84" i="6"/>
  <c r="BH84" i="6"/>
  <c r="BF84" i="6"/>
  <c r="BN81" i="6"/>
  <c r="BL81" i="6"/>
  <c r="BJ81" i="6"/>
  <c r="BH81" i="6"/>
  <c r="BF81" i="6"/>
  <c r="BN78" i="6"/>
  <c r="BL78" i="6"/>
  <c r="BJ78" i="6"/>
  <c r="BH78" i="6"/>
  <c r="BF78" i="6"/>
  <c r="BN74" i="6"/>
  <c r="BJ74" i="6"/>
  <c r="BH74" i="6"/>
  <c r="BF74" i="6"/>
  <c r="BN71" i="6"/>
  <c r="BL71" i="6"/>
  <c r="BJ71" i="6"/>
  <c r="BH71" i="6"/>
  <c r="BF71" i="6"/>
  <c r="BN67" i="6"/>
  <c r="BL67" i="6"/>
  <c r="BJ67" i="6"/>
  <c r="BH67" i="6"/>
  <c r="BF67" i="6"/>
  <c r="BN63" i="6"/>
  <c r="BL63" i="6"/>
  <c r="BJ63" i="6"/>
  <c r="BH63" i="6"/>
  <c r="BF63" i="6"/>
  <c r="P86" i="6"/>
  <c r="P84" i="6" s="1"/>
  <c r="M84" i="6"/>
  <c r="N84" i="6"/>
  <c r="O84" i="6"/>
  <c r="O81" i="6"/>
  <c r="O74" i="6"/>
  <c r="O71" i="6"/>
  <c r="O67" i="6"/>
  <c r="O63" i="6"/>
  <c r="O58" i="6"/>
  <c r="O54" i="6"/>
  <c r="O48" i="6"/>
  <c r="O44" i="6"/>
  <c r="O40" i="6"/>
  <c r="O36" i="6"/>
  <c r="O32" i="6"/>
  <c r="O28" i="6"/>
  <c r="O24" i="6"/>
  <c r="O19" i="6"/>
  <c r="O14" i="6"/>
  <c r="L84" i="6"/>
  <c r="P83" i="6"/>
  <c r="P81" i="6" s="1"/>
  <c r="M81" i="6"/>
  <c r="M74" i="6"/>
  <c r="M71" i="6"/>
  <c r="M67" i="6"/>
  <c r="M63" i="6"/>
  <c r="M58" i="6"/>
  <c r="M54" i="6"/>
  <c r="M48" i="6"/>
  <c r="M44" i="6"/>
  <c r="M40" i="6"/>
  <c r="M36" i="6"/>
  <c r="M32" i="6"/>
  <c r="M28" i="6"/>
  <c r="M24" i="6"/>
  <c r="M19" i="6"/>
  <c r="M14" i="6"/>
  <c r="N81" i="6"/>
  <c r="L81" i="6"/>
  <c r="P80" i="6"/>
  <c r="L78" i="6"/>
  <c r="P76" i="6"/>
  <c r="P74" i="6" s="1"/>
  <c r="N74" i="6"/>
  <c r="L74" i="6"/>
  <c r="P73" i="6"/>
  <c r="P71" i="6" s="1"/>
  <c r="N71" i="6"/>
  <c r="L71" i="6"/>
  <c r="P70" i="6"/>
  <c r="P69" i="6"/>
  <c r="N67" i="6"/>
  <c r="L67" i="6"/>
  <c r="P66" i="6"/>
  <c r="P65" i="6"/>
  <c r="N63" i="6"/>
  <c r="L63" i="6"/>
  <c r="P61" i="6"/>
  <c r="P62" i="6"/>
  <c r="P60" i="6"/>
  <c r="N58" i="6"/>
  <c r="L58" i="6"/>
  <c r="L54" i="6"/>
  <c r="L48" i="6"/>
  <c r="L44" i="6"/>
  <c r="L40" i="6"/>
  <c r="L36" i="6"/>
  <c r="L32" i="6"/>
  <c r="L28" i="6"/>
  <c r="L24" i="6"/>
  <c r="L19" i="6"/>
  <c r="L14" i="6"/>
  <c r="P56" i="6"/>
  <c r="P54" i="6" s="1"/>
  <c r="N54" i="6"/>
  <c r="P51" i="6"/>
  <c r="P52" i="6"/>
  <c r="P50" i="6"/>
  <c r="P53" i="6"/>
  <c r="N48" i="6"/>
  <c r="P46" i="6"/>
  <c r="P44" i="6" s="1"/>
  <c r="N44" i="6"/>
  <c r="P42" i="6"/>
  <c r="P40" i="6" s="1"/>
  <c r="N40" i="6"/>
  <c r="P38" i="6"/>
  <c r="P36" i="6"/>
  <c r="N36" i="6"/>
  <c r="P35" i="6"/>
  <c r="P34" i="6"/>
  <c r="N32" i="6"/>
  <c r="P30" i="6"/>
  <c r="P28" i="6" s="1"/>
  <c r="N28" i="6"/>
  <c r="N24" i="6"/>
  <c r="N14" i="6"/>
  <c r="F84" i="6"/>
  <c r="G84" i="6"/>
  <c r="H84" i="6"/>
  <c r="E84" i="6"/>
  <c r="F81" i="6"/>
  <c r="G81" i="6"/>
  <c r="H81" i="6"/>
  <c r="E81" i="6"/>
  <c r="F78" i="6"/>
  <c r="G78" i="6"/>
  <c r="H78" i="6"/>
  <c r="E78" i="6"/>
  <c r="F74" i="6"/>
  <c r="G74" i="6"/>
  <c r="H74" i="6"/>
  <c r="E74" i="6"/>
  <c r="F71" i="6"/>
  <c r="G71" i="6"/>
  <c r="H71" i="6"/>
  <c r="E71" i="6"/>
  <c r="F67" i="6"/>
  <c r="G67" i="6"/>
  <c r="H67" i="6"/>
  <c r="E67" i="6"/>
  <c r="F63" i="6"/>
  <c r="G63" i="6"/>
  <c r="H63" i="6"/>
  <c r="E63" i="6"/>
  <c r="F58" i="6"/>
  <c r="G58" i="6"/>
  <c r="H58" i="6"/>
  <c r="E58" i="6"/>
  <c r="F54" i="6"/>
  <c r="G54" i="6"/>
  <c r="H54" i="6"/>
  <c r="E54" i="6"/>
  <c r="F48" i="6"/>
  <c r="G48" i="6"/>
  <c r="H48" i="6"/>
  <c r="E48" i="6"/>
  <c r="F44" i="6"/>
  <c r="G44" i="6"/>
  <c r="H44" i="6"/>
  <c r="E44" i="6"/>
  <c r="F40" i="6"/>
  <c r="G40" i="6"/>
  <c r="H40" i="6"/>
  <c r="E40" i="6"/>
  <c r="F36" i="6"/>
  <c r="G36" i="6"/>
  <c r="H36" i="6"/>
  <c r="E36" i="6"/>
  <c r="F32" i="6"/>
  <c r="G32" i="6"/>
  <c r="H32" i="6"/>
  <c r="E32" i="6"/>
  <c r="F28" i="6"/>
  <c r="G28" i="6"/>
  <c r="H28" i="6"/>
  <c r="E28" i="6"/>
  <c r="H24" i="6"/>
  <c r="F24" i="6"/>
  <c r="G24" i="6"/>
  <c r="E24" i="6"/>
  <c r="P26" i="6"/>
  <c r="P24" i="6" s="1"/>
  <c r="P23" i="6"/>
  <c r="P21" i="6"/>
  <c r="N19" i="6"/>
  <c r="BL58" i="6"/>
  <c r="BJ58" i="6"/>
  <c r="BH58" i="6"/>
  <c r="BF58" i="6"/>
  <c r="BL54" i="6"/>
  <c r="BJ54" i="6"/>
  <c r="BH54" i="6"/>
  <c r="BF54" i="6"/>
  <c r="BL48" i="6"/>
  <c r="BJ48" i="6"/>
  <c r="BH48" i="6"/>
  <c r="BF48" i="6"/>
  <c r="BL44" i="6"/>
  <c r="BJ44" i="6"/>
  <c r="BH44" i="6"/>
  <c r="BF44" i="6"/>
  <c r="BL40" i="6"/>
  <c r="BJ40" i="6"/>
  <c r="BH40" i="6"/>
  <c r="BF40" i="6"/>
  <c r="BL36" i="6"/>
  <c r="BJ36" i="6"/>
  <c r="BH36" i="6"/>
  <c r="BF36" i="6"/>
  <c r="BL32" i="6"/>
  <c r="BJ32" i="6"/>
  <c r="BH32" i="6"/>
  <c r="BF32" i="6"/>
  <c r="BL28" i="6"/>
  <c r="BJ28" i="6"/>
  <c r="BH28" i="6"/>
  <c r="BF28" i="6"/>
  <c r="BN28" i="6" s="1"/>
  <c r="BL24" i="6"/>
  <c r="BJ24" i="6"/>
  <c r="BH24" i="6"/>
  <c r="BF24" i="6"/>
  <c r="BL19" i="6"/>
  <c r="BJ19" i="6"/>
  <c r="BH19" i="6"/>
  <c r="BF19" i="6"/>
  <c r="H19" i="6"/>
  <c r="G19" i="6"/>
  <c r="F19" i="6"/>
  <c r="E19" i="6"/>
  <c r="BL14" i="6"/>
  <c r="BJ14" i="6"/>
  <c r="BH14" i="6"/>
  <c r="BF14" i="6"/>
  <c r="P18" i="6"/>
  <c r="P16" i="6"/>
  <c r="P14" i="6" s="1"/>
  <c r="F14" i="6"/>
  <c r="G14" i="6"/>
  <c r="H14" i="6"/>
  <c r="E14" i="6"/>
  <c r="I16" i="3"/>
  <c r="I18" i="3" s="1"/>
  <c r="I10" i="3"/>
  <c r="I11" i="3"/>
  <c r="I12" i="3"/>
  <c r="I4" i="3"/>
  <c r="I7" i="3" s="1"/>
  <c r="I5" i="3"/>
  <c r="I6" i="3"/>
  <c r="AK33" i="7"/>
  <c r="U63" i="6" l="1"/>
  <c r="P58" i="6"/>
  <c r="U67" i="6"/>
  <c r="BN44" i="6"/>
  <c r="L88" i="6"/>
  <c r="L90" i="6" s="1"/>
  <c r="L92" i="6" s="1"/>
  <c r="M81" i="7"/>
  <c r="M83" i="7" s="1"/>
  <c r="M85" i="7" s="1"/>
  <c r="N25" i="7"/>
  <c r="BN54" i="6"/>
  <c r="P32" i="6"/>
  <c r="N7" i="7"/>
  <c r="AK17" i="7"/>
  <c r="L81" i="7"/>
  <c r="L83" i="7" s="1"/>
  <c r="L85" i="7" s="1"/>
  <c r="BN24" i="6"/>
  <c r="P63" i="6"/>
  <c r="P67" i="6"/>
  <c r="M88" i="6"/>
  <c r="M90" i="6" s="1"/>
  <c r="M92" i="6" s="1"/>
  <c r="N88" i="6"/>
  <c r="N90" i="6" s="1"/>
  <c r="N92" i="6" s="1"/>
  <c r="AK21" i="7"/>
  <c r="K81" i="7"/>
  <c r="K83" i="7" s="1"/>
  <c r="K85" i="7" s="1"/>
  <c r="P48" i="6"/>
  <c r="BN32" i="6"/>
  <c r="J81" i="7"/>
  <c r="J83" i="7" s="1"/>
  <c r="J85" i="7" s="1"/>
  <c r="I13" i="3"/>
  <c r="BN19" i="6"/>
  <c r="AK12" i="7"/>
  <c r="U58" i="6"/>
  <c r="BN48" i="6"/>
  <c r="BN36" i="6"/>
  <c r="AK29" i="7"/>
  <c r="AK37" i="7"/>
  <c r="AK47" i="7"/>
  <c r="U32" i="6"/>
  <c r="BN40" i="6"/>
  <c r="N41" i="7"/>
  <c r="S88" i="6"/>
  <c r="S90" i="6" s="1"/>
  <c r="S92" i="6" s="1"/>
  <c r="T88" i="6"/>
  <c r="T90" i="6" s="1"/>
  <c r="T92" i="6" s="1"/>
  <c r="R88" i="6"/>
  <c r="R90" i="6" s="1"/>
  <c r="R92" i="6" s="1"/>
  <c r="BN58" i="6"/>
  <c r="Q88" i="6"/>
  <c r="Q90" i="6" s="1"/>
  <c r="Q92" i="6" s="1"/>
  <c r="BN14" i="6"/>
  <c r="AK7" i="7"/>
  <c r="U14" i="6"/>
  <c r="O88" i="6"/>
  <c r="O90" i="6" s="1"/>
  <c r="O92" i="6" s="1"/>
  <c r="AK41" i="7"/>
  <c r="P19" i="6"/>
  <c r="AK25" i="7"/>
  <c r="N51" i="7"/>
  <c r="N81" i="7" s="1"/>
  <c r="N83" i="7" s="1"/>
  <c r="N85" i="7" s="1"/>
  <c r="U48" i="6"/>
  <c r="P88" i="6" l="1"/>
  <c r="P90" i="6" s="1"/>
  <c r="P92" i="6" s="1"/>
  <c r="U88" i="6"/>
  <c r="U90" i="6" s="1"/>
  <c r="U92" i="6" s="1"/>
</calcChain>
</file>

<file path=xl/sharedStrings.xml><?xml version="1.0" encoding="utf-8"?>
<sst xmlns="http://schemas.openxmlformats.org/spreadsheetml/2006/main" count="624" uniqueCount="265">
  <si>
    <t>Productos</t>
  </si>
  <si>
    <t xml:space="preserve"> </t>
  </si>
  <si>
    <t>Actividades</t>
  </si>
  <si>
    <t>Plazo (en meses)</t>
  </si>
  <si>
    <t>Nivel de Prioridad</t>
  </si>
  <si>
    <t>Objeto de gasto</t>
  </si>
  <si>
    <t>Total</t>
  </si>
  <si>
    <t xml:space="preserve">Consultoría </t>
  </si>
  <si>
    <t>Capacitación</t>
  </si>
  <si>
    <t>Sistemas</t>
  </si>
  <si>
    <t>Infraestructura</t>
  </si>
  <si>
    <t>Ene</t>
  </si>
  <si>
    <t>Feb</t>
  </si>
  <si>
    <t>Mar</t>
  </si>
  <si>
    <t>Abr</t>
  </si>
  <si>
    <t>May</t>
  </si>
  <si>
    <t>Jun</t>
  </si>
  <si>
    <t>Jul</t>
  </si>
  <si>
    <t>Ago</t>
  </si>
  <si>
    <t>Sept</t>
  </si>
  <si>
    <t>Oct</t>
  </si>
  <si>
    <t>Nov</t>
  </si>
  <si>
    <t>Dic</t>
  </si>
  <si>
    <t>Alta</t>
  </si>
  <si>
    <t>Subtotal</t>
  </si>
  <si>
    <t>Reserva y/o Imprevistos</t>
  </si>
  <si>
    <t xml:space="preserve">Total </t>
  </si>
  <si>
    <t>DGAPF</t>
  </si>
  <si>
    <t>Días consultoría</t>
  </si>
  <si>
    <t>Per diem</t>
  </si>
  <si>
    <t>Misiones</t>
  </si>
  <si>
    <t>TOTAL</t>
  </si>
  <si>
    <t xml:space="preserve">6 Meses </t>
  </si>
  <si>
    <t xml:space="preserve">4 Meses </t>
  </si>
  <si>
    <t>Consultorías nacionales e internacionales</t>
  </si>
  <si>
    <t>Compra de licencias</t>
  </si>
  <si>
    <t xml:space="preserve">Talleres de capacitación y conferencias </t>
  </si>
  <si>
    <t xml:space="preserve">TABLA DE REFERENCIA </t>
  </si>
  <si>
    <t>Elaboración de talleres de socialización de los resultados de las consultorías</t>
  </si>
  <si>
    <t xml:space="preserve">1) Proceso de contratación de consultoría individual para el desarrollo de herramienta de análisis de sostenibilidad fiscal y de impacto en finanzas publicas de desastres naturales. </t>
  </si>
  <si>
    <t>2) Ejecución de la  consultoría</t>
  </si>
  <si>
    <t xml:space="preserve">1) Proceso de contratación de consultoría individual para el desarrollo e implementación de una herramienta de cuantificación de pasivos contingentes asociados al sistema de pensiones que administra el Ministerio de Hacienda. </t>
  </si>
  <si>
    <t xml:space="preserve">Alta </t>
  </si>
  <si>
    <t>DGAPF 
DGJP</t>
  </si>
  <si>
    <t>1) Proceso de contratación de consultoría especializada para desarrollar herramienta de análisis de implicaciones fiscales de la nueva ley de recapitalización BCRD.</t>
  </si>
  <si>
    <t xml:space="preserve">DGAPF 
</t>
  </si>
  <si>
    <t xml:space="preserve">DGAPF </t>
  </si>
  <si>
    <t xml:space="preserve">1) Proceso de contratación de consultoría individual para desarrollar e implantar el modelo del Sector Fiscal  de la programación financiera. </t>
  </si>
  <si>
    <t xml:space="preserve">1) Contratación de consultoría individual para el desarrollo e implementación de una herramienta de cuantificación del pasivo contingente asociado a  deudas de los gobiernos sub-nacionales. </t>
  </si>
  <si>
    <t xml:space="preserve"> 1) Proceso de contratación de consultor experto (internacional) para desarrollar e implementar un modelo de equilibrio general dinámico estocástico con sector fiscal.</t>
  </si>
  <si>
    <t xml:space="preserve">Media </t>
  </si>
  <si>
    <t>1) Proceso de contratación de consultoría individual para la consolidación de un Sistema de Pronósticos de corto y mediano plazo.</t>
  </si>
  <si>
    <t xml:space="preserve">1) Proceso de contratación de consultoría individual para el desarrollo e implementación de una herramienta de cuantificación del pasivo contingente asociado a  fallos judiciales contral el Estado.  </t>
  </si>
  <si>
    <t xml:space="preserve">3) Adquisición de  MATLAB </t>
  </si>
  <si>
    <t>4) Desarrollar espacios de intercambios con unidades homólogas en otros Ministerios de Hacienda para analizar experiencias.</t>
  </si>
  <si>
    <t>1) Proceso de contratación de consultor junior (local) que de un seguimiento in-house a los trabajos del consultor coordinador.</t>
  </si>
  <si>
    <t>1) Elaboración de talleres de socialización de los resultados de las consultorías</t>
  </si>
  <si>
    <t>1) Contratación de 1 consultor junior (local) que de un seguimiento in-house a los trabajos del consultor coordinador.</t>
  </si>
  <si>
    <t>1) Contratación de 1 consultor coordinador (internacional) que coordine con los consultores expertos,  consolide lo relativo al MFMP y prepare un compendio de 3 tomos, uno por año."</t>
  </si>
  <si>
    <t>CONSULTORIAS</t>
  </si>
  <si>
    <t>1) Proceso de contratación de consultoría individual para la Integración de los elementos de pronóstico del escenario base del  Marco Fiscal de Mediano Plazo</t>
  </si>
  <si>
    <t xml:space="preserve">1) Proceso de </t>
  </si>
  <si>
    <t>A1</t>
  </si>
  <si>
    <t>P11</t>
  </si>
  <si>
    <t>P12</t>
  </si>
  <si>
    <t>P13</t>
  </si>
  <si>
    <t>P14</t>
  </si>
  <si>
    <t>P15</t>
  </si>
  <si>
    <t>P16</t>
  </si>
  <si>
    <t>P17</t>
  </si>
  <si>
    <t>P18</t>
  </si>
  <si>
    <t>P19</t>
  </si>
  <si>
    <t>P20</t>
  </si>
  <si>
    <t>P21</t>
  </si>
  <si>
    <t>Observaciones</t>
  </si>
  <si>
    <t xml:space="preserve">DGAPF
DGCP 
MEPYD </t>
  </si>
  <si>
    <t xml:space="preserve">DGAPF
DGCP
 </t>
  </si>
  <si>
    <t>Instituciones 
involucradas</t>
  </si>
  <si>
    <t>Presupuesto Estimado</t>
  </si>
  <si>
    <t>T-I</t>
  </si>
  <si>
    <t>T-II</t>
  </si>
  <si>
    <t>T-III</t>
  </si>
  <si>
    <t>T-IV</t>
  </si>
  <si>
    <t>Cronograma 2020</t>
  </si>
  <si>
    <t xml:space="preserve">Aprobados los TDR para esta consultoría. El proceso de contratación se ha demorado debido a las disposiciones por la pandemia. </t>
  </si>
  <si>
    <t>2) Ejecución de la  consultoría.</t>
  </si>
  <si>
    <t>2019</t>
  </si>
  <si>
    <t>2020</t>
  </si>
  <si>
    <t>2021</t>
  </si>
  <si>
    <t>2022</t>
  </si>
  <si>
    <t xml:space="preserve">Desarrollo de herramienta de análisis de sostenibilidad fiscal y de impacto en finanzas públicas de desastres naturales. </t>
  </si>
  <si>
    <t xml:space="preserve">Desarrollo de herramienta para análisis de riesgos fiscales por deuda de los gobiernos sub-nacionales. </t>
  </si>
  <si>
    <t xml:space="preserve">DGAPF
Empresas Públicas
 </t>
  </si>
  <si>
    <t xml:space="preserve">Desarrollo de herramienta para análisis de riesgos fiscales asociados a  déficits del banco central y por crisis financiera. </t>
  </si>
  <si>
    <t>1) Contratación de consultoría individual para el desarrollo e implementación de una herramienta de análisis de sostenibilidad fiscal y de impacto en finanzas públicas de crisis bancarias y de no controlar deuda recapitalizable.</t>
  </si>
  <si>
    <t xml:space="preserve">Desarrollo de herramienta para análisis de riesgos fiscales por fallos judiciales contra el Estado. </t>
  </si>
  <si>
    <t xml:space="preserve">Desarrollar e implementar el Módulo Sector Fiscal de la programación financiera. </t>
  </si>
  <si>
    <t xml:space="preserve">Consultoría Especializada para desarrollar herramienta de análisis de implicaciones fiscales de la nueva ley de recapitalización BCRD. </t>
  </si>
  <si>
    <t>DGAPF
Gobiernos Locales</t>
  </si>
  <si>
    <t xml:space="preserve">Consultoría Especializada para la consolidación del Marco Fiscal de Mediano Plazo. </t>
  </si>
  <si>
    <t xml:space="preserve">Desarrollar e implementar un Modelo de Equilibrio General dinámico estocástico con sector fiscal. </t>
  </si>
  <si>
    <t xml:space="preserve">Consolidar un Sistema de pronósticos de corto y  mediano plazo. </t>
  </si>
  <si>
    <t>3) Desarrollar espacios de intercambios con unidades macrofiscales  en otros Ministerios de Hacienda para analizar experiencias.</t>
  </si>
  <si>
    <t>Contratación de consultor coordinador (internacional) que trabaje con los consultores expertos, consolide lo relativo a riesgos fiscales  y prepare un compendio de 3 tomos, uno por año."</t>
  </si>
  <si>
    <t>Contratación de 1 consultor junior (local) que de un seguimiento in-house a los trabajos del consultor coordinador.</t>
  </si>
  <si>
    <t>1) Proceso de contratación de consultor para consolidación a lo relativo a riesgos fiscales  y prepare un compendio de 3 tomos, uno por año."</t>
  </si>
  <si>
    <t>Desarrollar e implementar el Módulo Sector Monetario de la programación financiera.</t>
  </si>
  <si>
    <t>Contratación de 1 consultor coordinador (internacional) que coordine con los consultores expertos,  consolide lo relativo al MFMP y prepare un compendio de 3 tomos, uno por año."</t>
  </si>
  <si>
    <t xml:space="preserve">Desarrollo de herramienta de cuantificación de los pasivos contingentes asociados al sistema de pensiones que administra el Ministerio de Hacienda. </t>
  </si>
  <si>
    <t xml:space="preserve">3) Desarrollar espacios de intercambios con unidades homólogas que hayan desarrollado el análisis de dicho riesgo. </t>
  </si>
  <si>
    <t xml:space="preserve">1) Proceso de contratación de consultoría individual para el desarrollo e implementación de una herramienta de cuantificación del pasivo contingente asociado a déficit de las empresas públicas.  </t>
  </si>
  <si>
    <t xml:space="preserve">Desarrollo de herramienta para análisis de riesgos fiscales por déficit de las empresas públicas </t>
  </si>
  <si>
    <r>
      <t xml:space="preserve">Consultorías nacionales e internacionales
</t>
    </r>
    <r>
      <rPr>
        <sz val="11"/>
        <color indexed="10"/>
        <rFont val="Tahoma"/>
        <family val="2"/>
      </rPr>
      <t>2. Ver comentario No 1</t>
    </r>
  </si>
  <si>
    <r>
      <t xml:space="preserve">Talleres de capacitación y conferencias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</si>
  <si>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10"/>
        <rFont val="Tahoma"/>
        <family val="2"/>
      </rPr>
      <t>4. Ver comentario inicial</t>
    </r>
  </si>
  <si>
    <r>
      <t xml:space="preserve">Consultorías nacionales e internacionales
</t>
    </r>
    <r>
      <rPr>
        <sz val="11"/>
        <color indexed="10"/>
        <rFont val="Tahoma"/>
        <family val="2"/>
      </rPr>
      <t>5. Ver comentario No 1</t>
    </r>
    <r>
      <rPr>
        <sz val="11"/>
        <rFont val="Tahoma"/>
        <family val="2"/>
      </rPr>
      <t xml:space="preserve">
</t>
    </r>
  </si>
  <si>
    <r>
      <t xml:space="preserve">Consultorías nacionales e internacionales
</t>
    </r>
    <r>
      <rPr>
        <sz val="11"/>
        <color indexed="10"/>
        <rFont val="Tahoma"/>
        <family val="2"/>
      </rPr>
      <t>6.  Ver comentario No 1</t>
    </r>
  </si>
  <si>
    <r>
      <t xml:space="preserve">Consultorías nacionales e internacionales
</t>
    </r>
    <r>
      <rPr>
        <sz val="11"/>
        <color indexed="10"/>
        <rFont val="Tahoma"/>
        <family val="2"/>
      </rPr>
      <t>7  Ver comentario No 1</t>
    </r>
  </si>
  <si>
    <r>
      <t xml:space="preserve">Consultorías nacionales e internacionales
</t>
    </r>
    <r>
      <rPr>
        <sz val="11"/>
        <color indexed="10"/>
        <rFont val="Tahoma"/>
        <family val="2"/>
      </rPr>
      <t>8  Ver comentario No 1</t>
    </r>
  </si>
  <si>
    <r>
      <t xml:space="preserve">Consultorías nacionales e internacionales
</t>
    </r>
    <r>
      <rPr>
        <sz val="11"/>
        <color indexed="10"/>
        <rFont val="Tahoma"/>
        <family val="2"/>
      </rPr>
      <t xml:space="preserve">
1. Se debe utilizar el clasificador presupuestario por objeto de gasto en esta columna. Por ejemplo en este caso podría ser 296. Servicios técnicos y profesionales
</t>
    </r>
  </si>
  <si>
    <t>Sería bueno incluir lo que ellos ya reportaron en esta columna en el primer ejercicio de monitoreo</t>
  </si>
  <si>
    <t>Incluir una columna para describir la evidencia que deben adjuntar en la que se pueda comprobar el avance</t>
  </si>
  <si>
    <r>
      <t xml:space="preserve">Cumplimiento
General .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</si>
  <si>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t>
    </r>
  </si>
  <si>
    <t xml:space="preserve">  </t>
  </si>
  <si>
    <t>Este formato debe ir acompañado de un instructivo para indicarle a las entidades su diligenciamiento y los os cambios en la programación de ser requerido</t>
  </si>
  <si>
    <r>
      <t xml:space="preserve">Resultados
</t>
    </r>
    <r>
      <rPr>
        <b/>
        <sz val="12"/>
        <color indexed="13"/>
        <rFont val="Tahoma"/>
        <family val="2"/>
      </rPr>
      <t>Cambiar denominación por objetivo</t>
    </r>
  </si>
  <si>
    <t>Este instrumento lo veo más apropiado para realizar el seguimiento físico, asi que la información del presupuesto se requeriria tal vez para otro reporte en el que se tome como base la información que está incorporada en el sistema SIGEF</t>
  </si>
  <si>
    <t>Ya que no tenemos la limitación del sistema de solo mostrar un año, se podria incluir la programación de los tres años que las entidades ya  tienen. Eso servirá para ver el panorama general del PROGEF y los cambios puedan suceder en las metas y cronogramas</t>
  </si>
  <si>
    <t>El Plan quedó formalizado el 12 de marzo de este año, asi que no tiene mucho sentido incluir un reporte para el primer trimestre. Seguiero eliminar las columnas AC y AD</t>
  </si>
  <si>
    <r>
      <t xml:space="preserve">Evaluaciones 2020 
</t>
    </r>
    <r>
      <rPr>
        <b/>
        <sz val="12"/>
        <color indexed="13"/>
        <rFont val="Tahoma"/>
        <family val="2"/>
      </rPr>
      <t>Sugiero denominarlo monitoreo y seguimiento 2020</t>
    </r>
  </si>
  <si>
    <t>Las actividades están formuladas de manera gruesa y eso dificulta el monitoreo y seguimiento. Sería bueno pedirles nuevamente que las desglosen en tareas. Por ejemplo en el caso de una contratación hay tareas que se deben cumplir como son la preparación de los TdR, la solicitud de contratación, el desarrollo del proceso de contración y la contratación</t>
  </si>
  <si>
    <t>Estas dos columnas las pasaría antes de la columna B, en dónde aparece el nombre del producto</t>
  </si>
  <si>
    <t xml:space="preserve"> Estas filas se deben sustituir y colocar el avance acumulado de la dependencia teniendo en cuenta lo programado en el año el año y los tres años del programa</t>
  </si>
  <si>
    <t>Incluir un encabezado del formato en dónde se identifique el nombre del Plan  y el nombre del formato</t>
  </si>
  <si>
    <t>Tambien un espacio para que se identifique la entidad que reporta y los funcionarios responsables del reporte</t>
  </si>
  <si>
    <t>Sugiero incluir tres columnas más para dejar las metas de los productos epara cada año</t>
  </si>
  <si>
    <t xml:space="preserve">Sugiero enumerar las columnas y preparar instrucciones de diligenciamiento </t>
  </si>
  <si>
    <t xml:space="preserve">Objetivos
(1)
</t>
  </si>
  <si>
    <t>Productos
(3)</t>
  </si>
  <si>
    <t>Plazo (en meses)
(4)</t>
  </si>
  <si>
    <t>Nivel de Prioridad
(5)</t>
  </si>
  <si>
    <t>Objeto de gasto 
(6)</t>
  </si>
  <si>
    <t>Instituciones 
involucradas 
(7)</t>
  </si>
  <si>
    <t>Metas 
(8)</t>
  </si>
  <si>
    <t>Total
(9)</t>
  </si>
  <si>
    <t>Presupuesto Estimado 
()</t>
  </si>
  <si>
    <t>Cronograma 2020 
(10)</t>
  </si>
  <si>
    <t>Cronograma 2021
(11)</t>
  </si>
  <si>
    <t>Cronograma 2022
(12)</t>
  </si>
  <si>
    <r>
      <t xml:space="preserve">Consultorías nacionales e internacionales
</t>
    </r>
    <r>
      <rPr>
        <sz val="11"/>
        <color indexed="51"/>
        <rFont val="Tahoma"/>
        <family val="2"/>
      </rPr>
      <t xml:space="preserve">2. 2. 8. 7. 06 
 </t>
    </r>
    <r>
      <rPr>
        <sz val="11"/>
        <color indexed="10"/>
        <rFont val="Tahoma"/>
        <family val="2"/>
      </rPr>
      <t xml:space="preserve">
1. Se debe utilizar el clasificador presupuestario por objeto de gasto en esta columna. Por ejemplo en este caso podría ser 296. Servicios técnicos y profesionales
</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</si>
  <si>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2. Ver comentario No 1</t>
    </r>
  </si>
  <si>
    <r>
      <rPr>
        <b/>
        <sz val="12"/>
        <color indexed="13"/>
        <rFont val="Tahoma"/>
        <family val="2"/>
      </rPr>
      <t xml:space="preserve">Sugiero incluir esta columna para que nos indique que es lo que tienen programado para el siguiente periodo. </t>
    </r>
    <r>
      <rPr>
        <b/>
        <sz val="12"/>
        <color indexed="10"/>
        <rFont val="Tahoma"/>
        <family val="2"/>
      </rPr>
      <t xml:space="preserve">
</t>
    </r>
    <r>
      <rPr>
        <b/>
        <sz val="12"/>
        <color indexed="9"/>
        <rFont val="Tahoma"/>
        <family val="2"/>
      </rPr>
      <t xml:space="preserve">
Acciones para el próximo trimestre 
(15)</t>
    </r>
  </si>
  <si>
    <r>
      <t xml:space="preserve">Talleres de capacitación y conferencias    
</t>
    </r>
    <r>
      <rPr>
        <sz val="11"/>
        <color indexed="51"/>
        <rFont val="Tahoma"/>
        <family val="2"/>
      </rPr>
      <t xml:space="preserve">2. 2. 8. 7. 04 </t>
    </r>
    <r>
      <rPr>
        <sz val="11"/>
        <rFont val="Tahoma"/>
        <family val="2"/>
      </rPr>
      <t xml:space="preserve">
</t>
    </r>
    <r>
      <rPr>
        <sz val="11"/>
        <color indexed="10"/>
        <rFont val="Tahoma"/>
        <family val="2"/>
      </rPr>
      <t>3. Sugiero advertir a las entidades que  revisen si en las condiciones actuales van a gastar dinero en talleres o si van a realizarlos de forma virtual. También ver comentario No 1</t>
    </r>
  </si>
  <si>
    <r>
      <t xml:space="preserve">Consultorías nacionales e internacionales    
</t>
    </r>
    <r>
      <rPr>
        <sz val="11"/>
        <color indexed="51"/>
        <rFont val="Tahoma"/>
        <family val="2"/>
      </rPr>
      <t xml:space="preserve">2. 2. 8. 7. 06 </t>
    </r>
    <r>
      <rPr>
        <sz val="11"/>
        <rFont val="Tahoma"/>
        <family val="2"/>
      </rPr>
      <t xml:space="preserve">
</t>
    </r>
    <r>
      <rPr>
        <sz val="11"/>
        <color indexed="10"/>
        <rFont val="Tahoma"/>
        <family val="2"/>
      </rPr>
      <t>4. Ver comentario inicial</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</si>
  <si>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5. Ver comentario No 1</t>
    </r>
    <r>
      <rPr>
        <sz val="11"/>
        <rFont val="Tahoma"/>
        <family val="2"/>
      </rPr>
      <t xml:space="preserve">
</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</si>
  <si>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6.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</si>
  <si>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7  Ver comentario No 1</t>
    </r>
  </si>
  <si>
    <r>
      <t xml:space="preserve">Consultorías nacionales e internacionales    
</t>
    </r>
    <r>
      <rPr>
        <sz val="11"/>
        <color indexed="51"/>
        <rFont val="Tahoma"/>
        <family val="2"/>
      </rPr>
      <t>2. 2. 8. 7. 06</t>
    </r>
    <r>
      <rPr>
        <sz val="11"/>
        <rFont val="Tahoma"/>
        <family val="2"/>
      </rPr>
      <t xml:space="preserve"> 
</t>
    </r>
    <r>
      <rPr>
        <sz val="11"/>
        <color indexed="10"/>
        <rFont val="Tahoma"/>
        <family val="2"/>
      </rPr>
      <t>8  Ver comentario No 1</t>
    </r>
  </si>
  <si>
    <r>
      <t xml:space="preserve">Consultorías nacionales e internacionales    
</t>
    </r>
    <r>
      <rPr>
        <sz val="11"/>
        <color indexed="51"/>
        <rFont val="Tahoma"/>
        <family val="2"/>
      </rPr>
      <t>2. 2. 8. 7. 06</t>
    </r>
    <r>
      <rPr>
        <sz val="11"/>
        <rFont val="Tahoma"/>
        <family val="2"/>
      </rPr>
      <t xml:space="preserve">
 </t>
    </r>
  </si>
  <si>
    <r>
      <t xml:space="preserve">Consultorías nacionales e internacionales    
</t>
    </r>
    <r>
      <rPr>
        <sz val="11"/>
        <color indexed="51"/>
        <rFont val="Tahoma"/>
        <family val="2"/>
      </rPr>
      <t xml:space="preserve">
2. 2. 8. 7. 06</t>
    </r>
    <r>
      <rPr>
        <sz val="11"/>
        <rFont val="Tahoma"/>
        <family val="2"/>
      </rPr>
      <t xml:space="preserve">
 </t>
    </r>
  </si>
  <si>
    <r>
      <t xml:space="preserve">Talleres de capacitación y conferencias     
</t>
    </r>
    <r>
      <rPr>
        <sz val="11"/>
        <color indexed="51"/>
        <rFont val="Tahoma"/>
        <family val="2"/>
      </rPr>
      <t>2. 2. 8. 7. 04</t>
    </r>
    <r>
      <rPr>
        <sz val="11"/>
        <rFont val="Tahoma"/>
        <family val="2"/>
      </rPr>
      <t xml:space="preserve"> 
 </t>
    </r>
  </si>
  <si>
    <r>
      <t xml:space="preserve">Compra de licencias  
</t>
    </r>
    <r>
      <rPr>
        <sz val="11"/>
        <color indexed="51"/>
        <rFont val="Tahoma"/>
        <family val="2"/>
      </rPr>
      <t xml:space="preserve">
 2 .6. 8. 8. 01</t>
    </r>
  </si>
  <si>
    <r>
      <t xml:space="preserve">Consultorías nacionales e internacionales  
</t>
    </r>
    <r>
      <rPr>
        <sz val="11"/>
        <color indexed="51"/>
        <rFont val="Tahoma"/>
        <family val="2"/>
      </rPr>
      <t>2. 2. 8. 7. 06</t>
    </r>
    <r>
      <rPr>
        <sz val="11"/>
        <rFont val="Tahoma"/>
        <family val="2"/>
      </rPr>
      <t xml:space="preserve">
 </t>
    </r>
  </si>
  <si>
    <r>
      <t xml:space="preserve">Talleres de capacitación y conferencias   
</t>
    </r>
    <r>
      <rPr>
        <sz val="11"/>
        <color indexed="51"/>
        <rFont val="Tahoma"/>
        <family val="2"/>
      </rPr>
      <t xml:space="preserve">2. 2. 8. 7. 04 </t>
    </r>
    <r>
      <rPr>
        <sz val="11"/>
        <rFont val="Tahoma"/>
        <family val="2"/>
      </rPr>
      <t xml:space="preserve">
 </t>
    </r>
  </si>
  <si>
    <t xml:space="preserve">Producto No.
(2)
</t>
  </si>
  <si>
    <t>Ministerio de Hacienda</t>
  </si>
  <si>
    <t>Dirección General de análisis y Política Fiscal</t>
  </si>
  <si>
    <t>Plan de Monitoreo y Seguimiento a los Productos PROGEF</t>
  </si>
  <si>
    <r>
      <rPr>
        <b/>
        <strike/>
        <sz val="12"/>
        <color indexed="9"/>
        <rFont val="Tahoma"/>
        <family val="2"/>
      </rPr>
      <t xml:space="preserve">Evaluaciones 2020  </t>
    </r>
    <r>
      <rPr>
        <b/>
        <sz val="12"/>
        <color indexed="9"/>
        <rFont val="Tahoma"/>
        <family val="2"/>
      </rPr>
      <t xml:space="preserve">Monitoreo y Seguimiento 2020
(13)
</t>
    </r>
    <r>
      <rPr>
        <b/>
        <sz val="12"/>
        <color indexed="13"/>
        <rFont val="Tahoma"/>
        <family val="2"/>
      </rPr>
      <t>Sugiero denominarlo monitoreo y seguimiento 2020</t>
    </r>
  </si>
  <si>
    <r>
      <rPr>
        <b/>
        <strike/>
        <sz val="12"/>
        <color indexed="9"/>
        <rFont val="Tahoma"/>
        <family val="2"/>
      </rPr>
      <t>Cumplimiento General</t>
    </r>
    <r>
      <rPr>
        <b/>
        <sz val="12"/>
        <color indexed="9"/>
        <rFont val="Tahoma"/>
        <family val="2"/>
      </rPr>
      <t xml:space="preserve">  Nivel de Avance
</t>
    </r>
    <r>
      <rPr>
        <b/>
        <sz val="12"/>
        <color indexed="13"/>
        <rFont val="Tahoma"/>
        <family val="2"/>
      </rPr>
      <t>Sugiero  denominarlo nivel de avance. Al final de la tabla seria importante ver un porcenjaje de avance de la entidad frente a los productos que programó en el año y que tiene programado para los tres años</t>
    </r>
  </si>
  <si>
    <r>
      <rPr>
        <b/>
        <sz val="12"/>
        <color indexed="9"/>
        <rFont val="Tahoma"/>
        <family val="2"/>
      </rPr>
      <t xml:space="preserve">Evidencia </t>
    </r>
    <r>
      <rPr>
        <b/>
        <sz val="12"/>
        <color indexed="13"/>
        <rFont val="Tahoma"/>
        <family val="2"/>
      </rPr>
      <t xml:space="preserve">
Incluir una columna para describir la evidencia que deben adjuntar en la que se pueda comprobar el avance
(14)</t>
    </r>
  </si>
  <si>
    <t>Responsable del Reporte: _______________________________________________</t>
  </si>
  <si>
    <t>Programa de Apoyo a la Reforma de la Administración y de la Finanzas Pública y la Movilización de los Recursos Internos de la República Dominicana (PROGEF)</t>
  </si>
  <si>
    <t>Ficha de monitoreo y seguimiento</t>
  </si>
  <si>
    <t xml:space="preserve">2. Entidad:  </t>
  </si>
  <si>
    <t>3. Dependencia:</t>
  </si>
  <si>
    <t xml:space="preserve">4. Responsable del informe: </t>
  </si>
  <si>
    <t>6. Actividades programadas</t>
  </si>
  <si>
    <t>7. Tareas programadas</t>
  </si>
  <si>
    <t>8. % de avance de tareas</t>
  </si>
  <si>
    <t>9. % de avance del actividades</t>
  </si>
  <si>
    <t xml:space="preserve">10. % de avance del producto </t>
  </si>
  <si>
    <t>11. Observaciones</t>
  </si>
  <si>
    <t xml:space="preserve">12. Evidencia </t>
  </si>
  <si>
    <t>Seguimiento al Plan de Acción de Fortalecimiento a la Gestión de las Finanzas Públicas 2020-2022</t>
  </si>
  <si>
    <t>Direccion General de Contabilidad Gubernamental</t>
  </si>
  <si>
    <t>Saneamiento de Saldos Contables en Instituciones del Gobierno Central</t>
  </si>
  <si>
    <t>Publicar en el Portal de Compras y Contrataciones los TDRs</t>
  </si>
  <si>
    <t>5. Nombre de producto</t>
  </si>
  <si>
    <t>Adquisición de equipos de computación (12 Laptop y 20 desktop) para los servidores públicos del proceso, dos (2) Proyectores con funcionamiento inalámbrico y una impresora multifuncional a color.</t>
  </si>
  <si>
    <t xml:space="preserve">Contratación de  Consultoría </t>
  </si>
  <si>
    <t>Elaboración Plan de trabajo de la Consultoría</t>
  </si>
  <si>
    <t>Registro de Bienes inmuebles identificados y valorados por la Dirección de Catastro.</t>
  </si>
  <si>
    <t>Promedio General de Avance</t>
  </si>
  <si>
    <t>Atahualpa Ortiz Mendoza</t>
  </si>
  <si>
    <t>Neris Vanderhorst</t>
  </si>
  <si>
    <t>Asesora</t>
  </si>
  <si>
    <t>Encargado Depto. de Planificación y Desarrollo</t>
  </si>
  <si>
    <t>Análisis de los sistemas de interconexión de los datos</t>
  </si>
  <si>
    <t xml:space="preserve">Proceso de levantamiento y depuración de las Construcciones en Proceso. </t>
  </si>
  <si>
    <t xml:space="preserve"> 
Adiestramiento al personal interno de DIGECOG, que pueda replicar a las instituciones conocimientos adquiridos. </t>
  </si>
  <si>
    <t>Informe de desarrollo de la consultoría</t>
  </si>
  <si>
    <t>Correos compartido</t>
  </si>
  <si>
    <t>Convocatoria y correos compartidos</t>
  </si>
  <si>
    <t>Contratar Consultor  para la elaboración de una herramienta del Sistema de Acreditación en Normativas Contables (SISACNOC).</t>
  </si>
  <si>
    <t>Elaboración  y aprobación TDRs, para la contratación de un experto para la elaboración del Manual funcional para el desarrollo herramienta electrónica de consolidación de estados financieros del sector público dominicano</t>
  </si>
  <si>
    <t>Desarrollo de la consultoría</t>
  </si>
  <si>
    <t>Validación y  análisis de las informaciones recibidas</t>
  </si>
  <si>
    <t xml:space="preserve">
0%</t>
  </si>
  <si>
    <t xml:space="preserve">Depuración de los saldos acumulados en las cuentas contables de Construcciones en Proceso de la meta establecida para el 2022
</t>
  </si>
  <si>
    <t xml:space="preserve">
Realizar el informe de evaluación del Plan Estratégico Institucional (PEI), correspondiente al término completo 2022</t>
  </si>
  <si>
    <t xml:space="preserve">
Realizar proceso de contratación de un experto en tecnología de la información para la preparación del prototipo y definición de término de referencia . </t>
  </si>
  <si>
    <t>Realizar el informe de evaluación del Plan Estratégico Institucional (PEI), correspondiente al medio término (Junio 2022).</t>
  </si>
  <si>
    <t xml:space="preserve">
Elaborar e implementar la Normativa contable alineada a las NICSP (2021)</t>
  </si>
  <si>
    <t xml:space="preserve">
Seguimiento y Evaluación del Plan Estratégico Institucional (PEI)  término medio y final, correspondiente al año 2022</t>
  </si>
  <si>
    <t xml:space="preserve">
Presentación informe final de la consultoría</t>
  </si>
  <si>
    <t xml:space="preserve">A4 - P75. Registro de Bienes inmuebles identificados y valorados
</t>
  </si>
  <si>
    <t>A4 - P74. Saneamiento de la Cuenta de Construcciones y Mejoras en Proceso. (Monto RD$ 792,402,587,424 al 30 de septiembre 2019).</t>
  </si>
  <si>
    <r>
      <t xml:space="preserve">
</t>
    </r>
    <r>
      <rPr>
        <b/>
        <sz val="11"/>
        <rFont val="Calibri"/>
        <family val="2"/>
        <scheme val="minor"/>
      </rPr>
      <t>A2 - P30. Normativa contable alineada a las NICSP elaborada e implementada</t>
    </r>
  </si>
  <si>
    <t xml:space="preserve">
A6-P86. Plan Estratégico institucional 2021-2024 (PEI), formulado y aprobado.</t>
  </si>
  <si>
    <t>Realizar Jornadas de Capacitación con acompañamiento externo, a los técnicos de las Instituciones del ámbito de aplicación, sobre los manuales elaborados y las NICSP.</t>
  </si>
  <si>
    <t>julio-septiembre Año 2022</t>
  </si>
  <si>
    <t>La propuesta inical del Plan de Trabajo, hacer desarrollada por el consultor fue recibida, sin embargo, la misma fue devuelta por el Director de Normas y Procedimientos, para fortalecer los aspectos metodológicos.</t>
  </si>
  <si>
    <t>Contrato firmado</t>
  </si>
  <si>
    <t xml:space="preserve">Entrenamientos  del módulo  1, impartido a 17 técnicos de las áreas sustantivas, lo que acumula un total de 158 participantes para una base de datos de 172; representando el 92% de técnicos que se les socializó dicho módulo. </t>
  </si>
  <si>
    <t xml:space="preserve">Fue impartido el módulo 1, con la asistencia  de 135 técnicos representando a 74 instituciones del Sector Público, equivalente al 48% insertadas,  del universo programado para el año 2022 (50% de las instituciones). </t>
  </si>
  <si>
    <r>
      <t xml:space="preserve">
</t>
    </r>
    <r>
      <rPr>
        <sz val="11"/>
        <rFont val="Calibri"/>
        <family val="2"/>
        <scheme val="minor"/>
      </rPr>
      <t xml:space="preserve">Hojas de asistencia </t>
    </r>
  </si>
  <si>
    <t xml:space="preserve">
Hojas de asistencia </t>
  </si>
  <si>
    <t>El proceso de compras fue pasado a responsabilidad del Departamento Administrativo: fueron compradas 12 laptops, de las cuales 3 están siendo usadas por los analistas que implementan las normativas contables y 9 están bajo custodio del Departamento de Tecnología, quienes lo prestan cada vez que un facilitar va a dar un entrenamiento. En proceso de compras están 10 desktop, pendientes a recibir. Concerniente a la impresora multifuncional a color, el proceso fue realizado, no obstante, el oferente seleccionado fue descartado por asuntos técnicos.</t>
  </si>
  <si>
    <t>Expediente pendiente por el Departamento Administrativo y Financiero.</t>
  </si>
  <si>
    <t xml:space="preserve">Concurso Nacional de Investigación en Contabilidad Pública, alineada a las NICPS. </t>
  </si>
  <si>
    <t xml:space="preserve">Lanzamiento del Concurso Nacional de Investigación en Contabilidad Pública, alineada a las NICPS. </t>
  </si>
  <si>
    <t>Campaña de Publicidad en medios escrito, digitales y redes sociales, sobre el Concurso Nacional de Investigación en Contabilidad Pública, alineada a las NICPS.</t>
  </si>
  <si>
    <t>Recepción y Evaluación, por parte de los miembros del jurado, de las investigaciones en Contabilidad Pública, alineada a las NICPS.</t>
  </si>
  <si>
    <t>Acto de Reconocimiento y beneficios a los ganadores de los tres primeros lugares de las investigaciones en Contabilidad Pública, alineada a las NICPS.</t>
  </si>
  <si>
    <t>Sistema de certificación diseñado para asegurar el cumplimiento de las normativas contables.</t>
  </si>
  <si>
    <t>Firmas de Convenio Interinstitucional para el Saneamiento  con las máximas autoridades de cinco (5) instituciones sujetas a Saneamiento en el periodo 2022</t>
  </si>
  <si>
    <t>Adquisición de Equipos tecnológicos  y servicio de internet.</t>
  </si>
  <si>
    <t>Registro de Bienes inmuebles identificados y valorados</t>
  </si>
  <si>
    <t>Registro de Bienes Inmuebles remitidos  por Bienes Nacionales, luego del analisis del analisis de estatus juridios del levantamiento realizado por la Dirección de Catastro Nacional</t>
  </si>
  <si>
    <t>Durante este trimestre no se realizaron nuevos Convenio insterinstitucional</t>
  </si>
  <si>
    <t>Durante este trimestre no se realizaron adquisición de Equipos tecnológicos y servicio de internet. Está en proceso las solicitudes de cuotas en los rubros correspondientes para iniciar los procesos de compras y/o  contrataciones.</t>
  </si>
  <si>
    <t xml:space="preserve">
Se concluyeron los aspectos finales junto al Departamento de Tecnología de la Información y Comunicación de  esta Digecog, en el desarrollo de la migración de las informaciones desde la API al SIAB de forma automática, definiendo los roles de cada parte involucrada en el registro, como resultado si se identifica un inmueble no registrado previamente se podra registrar desde las informacion obtenidas, en cambio, si el inmuebles se cuenta previamente registrado en SIAB el sistema permitirá inabilitar el registro anterior y crear un nuevo registro con las informaciones obtenidas desde la API.</t>
  </si>
  <si>
    <r>
      <rPr>
        <b/>
        <sz val="11"/>
        <rFont val="Calibri"/>
        <family val="2"/>
        <scheme val="minor"/>
      </rPr>
      <t>A2 - P29. Sistema automatizado para la consolidación, probado e implementado</t>
    </r>
    <r>
      <rPr>
        <sz val="11"/>
        <rFont val="Calibri"/>
        <family val="2"/>
        <scheme val="minor"/>
      </rPr>
      <t>.</t>
    </r>
  </si>
  <si>
    <t>Matriz de seguimiento</t>
  </si>
  <si>
    <t xml:space="preserve">Fue remitida a la Dirección General, la carta de No Objeción a los TDRs de la consultoría, quedando bajo la responsabilidad del Departamento Administrativo Financiero del inicio del proceso de  contratación de la consultoría.
El Comité de Compras y Contrataciones de la Digecog, se reunión y acordaron que las  áreas sustantivas de la institución conjuntamente con un representante del área de Tecnologías de la Información, realizarán una visita de manera presencial a la Dirección de Gestión del Siafe (Diges),  para socializar todo lo concerniente a la contratación de este proceso, con el propósito de indagar si los Términos de Referencia del referido Sistema Automatizado para la Consolidación de los Estados Financieros y la Ejecución Presupuestaria del Sector Público, puede ser vinculante al Depto. de Tecnologías de la Información o si el mismo pudiera ser desarrollado por esta.
</t>
  </si>
  <si>
    <t>Fueron elaborado y  publicado los TDRs en el portal de Compras y Contrataciones.</t>
  </si>
  <si>
    <t xml:space="preserve">Evidencias del proceso de compras completado. Comunicación de Adjudicación, en el portal web.
</t>
  </si>
  <si>
    <t>Correo electrónico</t>
  </si>
  <si>
    <r>
      <t xml:space="preserve">
TDRs elaborados y carta de no objeción  por parte del Viceministro del Tesoro. 
Acta de</t>
    </r>
    <r>
      <rPr>
        <sz val="11"/>
        <color theme="1"/>
        <rFont val="Calibri"/>
        <family val="2"/>
        <scheme val="minor"/>
      </rPr>
      <t xml:space="preserve"> reunión </t>
    </r>
    <r>
      <rPr>
        <sz val="11"/>
        <rFont val="Calibri"/>
        <family val="2"/>
        <scheme val="minor"/>
      </rPr>
      <t>y comunicación al área de Tecnología de la Comunicación.</t>
    </r>
  </si>
  <si>
    <t xml:space="preserve"> Matriz de Indicadores propuesta por las tres áreas sustanvias de DIGECOG.
Lista de asistencias a reuniones.
Correos electrónicos y convocatorias para reuniones al consultor. 
</t>
  </si>
  <si>
    <t xml:space="preserve">Informes de Logros mensuales.
Matriz de seguimientos avances Construcciones en Proceso.
Relación de Visitas
</t>
  </si>
  <si>
    <t xml:space="preserve">Elaborar TDRs para contratar a consultores con vasta experiencia en las Normas Internacionales del Sector Público (NICSP), y que estos a su vez especialicen al personal seleccionado que serían técnicos de la Dirección de Normas y Procedimientos, para el buen resultado en las distintas áreas. </t>
  </si>
  <si>
    <t>Fue realizada la contratación de un consultor para los fines correspondientes.</t>
  </si>
  <si>
    <t xml:space="preserve">
En el trimestre julio-septiembre 2022, se han producido varios encuentros con el consultor de la empresa CF &amp; Asociados Business Advisory Services, SRL, con el objetivo de validar en conjunto los productos entregados a manera de borrador, de conformidad con lo establecido en los TdR, a fin de enfocarlos conforme a los requerimientos del sistema, basados en las normativas vigentes.
También, las tres áreas sustantivas de la DIGECOG elaboraron una matriz de indicadores para abril 2022, la cual fue socializada con las instituciones y se puso en funcionamiento para evaluar su desenvolvimiento en este ejercicio, la misma fue presentada al consultor para que sirva de soporte a los indicadores que este debe desarrollar, acordando que el mismo realizará ajustes pertinente, que respondan a las observaciones encontradas, sin embargo, a la fecha el consultor no nos ha presentado los ajustes de las mejoras indicadas en diferentes reuniones o mesas de trabajo. 
Con relación a los demás productos, la Dirección de Análisis de la Información Financiera entiende que deben ser reenfocados luego de que la matriz de indicadores sea definitiva. A raíz de lo explicado anteriormente, las actividades no presentan porcentaje de avances en el tercer trimestre. 
Con el objetivo de levantar la percepción de las instituciones sobre las evaluaciones del Sisacnoc, la Dirección de Análisis se encuentra elaborando una encuesta, a fin de mejorar los puntos que se levanten.
</t>
  </si>
  <si>
    <r>
      <t xml:space="preserve">En el mes de septiembre se ha realizado las requisiciones de insumos al área de Compras, y la logística necesaria para la realización del Lanzamiento del primer Concurso Nacional de Investigación en Contabilidad Pública, alineada a las NICSP, el cual se realizará el 1ro de noviembre del presente año. Ademas, se elaboró la invitación y la lista de invitados especiales, que esta conformada por representantes de órganos rectores, directores de las escuelas de contabilidad de diferentes universidades,  y representantes de gremios. Adicionalmente, en coordinación con el Departamento de Comunicaciones se ha realizado el  arte </t>
    </r>
    <r>
      <rPr>
        <sz val="11"/>
        <color theme="1"/>
        <rFont val="Calibri"/>
        <family val="2"/>
        <scheme val="minor"/>
      </rPr>
      <t>gráfico</t>
    </r>
    <r>
      <rPr>
        <sz val="11"/>
        <rFont val="Calibri"/>
        <family val="2"/>
        <scheme val="minor"/>
      </rPr>
      <t xml:space="preserve"> y el cronograma de la campaña de publicidad en los diferentes medios escritos, digitales y redes sociales, la cual iniciará desde antes del lanzamiento</t>
    </r>
  </si>
  <si>
    <r>
      <t xml:space="preserve">Requisiciones de compras.
Arte </t>
    </r>
    <r>
      <rPr>
        <sz val="11"/>
        <color theme="1"/>
        <rFont val="Calibri"/>
        <family val="2"/>
        <scheme val="minor"/>
      </rPr>
      <t>gráfico</t>
    </r>
    <r>
      <rPr>
        <sz val="11"/>
        <rFont val="Calibri"/>
        <family val="2"/>
        <scheme val="minor"/>
      </rPr>
      <t xml:space="preserve"> diseñado (afiches, brochures, backpanner, banner).
Cronograma y presupuesto de publicaciones en periódicos. 
Ayuda Memoria de reuniones para la logística del lanzamiento. </t>
    </r>
  </si>
  <si>
    <t xml:space="preserve">
En el período Julio-Septiembre 2022: 
a) Se logró formular y registrar en el Sistema de Información de la Gestión Financiera (Sigef) diecisiete (17) asientos manuales por un monto de RD$2,707,601,976.66 los cuales impactaron las diferentes cuentas de Construcciones y Mejoras en Proceso de ocho (08) Unidades Ejecutora del Gobierno Central. 
b) Se formularon y tramitaron, para fines de aprobación, propuestas de asientos manuales por un monto de RD$10,407,936,071.49.
c) En el periodo Enero-septiembre 2022, de los saldos acumulados de construcción en proceso ascendente a RD$158,480,517,484.80 millones de pesos, que hay como meta para este ejercicio fiscal, se ha logrado disminuir RD$17,325,011,668.98 millones de pesos. 
d) Acumulado desde el inicio del proyecto a septiembre del 2022, se han depurado un total de RD$188,466,326,288 millones de pesos, equivalentes a un total del 24% de las construcciones en proceso acumuladas.  En el inicio del proyecto estas ascendían a RD$792,402,587,424 millones de pesos, quedando pendiente de alcanzar un 21% para completar la meta al 31 de diciembre del 2022 de un desmonte del 45%. </t>
  </si>
  <si>
    <t xml:space="preserve">Durante el periodo julio-septiembre, no se recibieron expedientes de tasaciones de inmuebles de parte del Catastro, vía Bienes Nacionales. Continuamos con el análisis financiero de los 134 expedientes recibidos hasta la fecha . De las tasaciones recibidas, noventa y ocho (98) pertenecen al Ministerio de Educación, veinte y cuatro (24) al Ministerio de Interior y Policía y doce (12) al Ministerio de Salud Pública; las cuales suman un monto  total de RD$1,284,984,782.46 en terrenos y RD$5,777,170,077.1 en edificios.  Este monto excluye dos expediente de los cuales no se recibió los avaluos (uno de Salud Pública y uno de Interior y Policía).
Se ha obtenido informaciones digitales a través de la API de 3,065 inmuebles levantados de los diferentes Ministerios pilotos, que de conformidad con los avalúos, los valores en terrenos ascienden a RD$12,228,062,021.00 y en edificaciones a RD$36,520,515,418.33, ambos valuados a valor de mercado.
Se realizó análisis de las informaciones y su vinculación con la API, la cual se encuentra en proceso de automatización. </t>
  </si>
  <si>
    <r>
      <t xml:space="preserve">
Del Informe del análisis financiero, dando como resultado si tienen reserva o deterioro (1er grupo 67) tasaciones recibidas, validando si estos inmuebles se encuentran o no previamente registrados en el SIGEF y SIAB, a los fines de evitar duplicidad con un nuevo registro, se resalta lo siguiente:
(a) Algunos inmuebles tasados están en registros de inmuebles certificados en Sistema de Gestión de la Informacion Financiera (SIGEF) de cuenta contable 1206020001 terrenos y 1206020002 edificios. 
b) Inmuebles tasados están registrados en SIGEF en cuenta contable 120603 Construcciones y Mejoras en proceso, se incluye el número de contrato. 
c) Inmuebles tasados, no están registrados en Sistema de Administración de Bienes Muebles e Inmuebles (SIAB). 
d) Inmuebles tasados, no están registrados en SIGEF en cuenta contable 120603 Construcciones y Mejoras en proceso, tampoco en inmuebles certificados SIGEF. 
En cuanto al 2do grupo (67) tasaciones de inmuebles se encuentra en proceso de</t>
    </r>
    <r>
      <rPr>
        <sz val="11"/>
        <color rgb="FFFF0000"/>
        <rFont val="Calibri"/>
        <family val="2"/>
        <scheme val="minor"/>
      </rPr>
      <t xml:space="preserve"> </t>
    </r>
    <r>
      <rPr>
        <sz val="11"/>
        <color theme="1"/>
        <rFont val="Calibri"/>
        <family val="2"/>
        <scheme val="minor"/>
      </rPr>
      <t>análisis</t>
    </r>
    <r>
      <rPr>
        <sz val="11"/>
        <color rgb="FFFF0000"/>
        <rFont val="Calibri"/>
        <family val="2"/>
        <scheme val="minor"/>
      </rPr>
      <t xml:space="preserve"> </t>
    </r>
    <r>
      <rPr>
        <sz val="11"/>
        <rFont val="Calibri"/>
        <family val="2"/>
        <scheme val="minor"/>
      </rPr>
      <t xml:space="preserve">y </t>
    </r>
    <r>
      <rPr>
        <sz val="11"/>
        <color theme="1"/>
        <rFont val="Calibri"/>
        <family val="2"/>
        <scheme val="minor"/>
      </rPr>
      <t>consolidación</t>
    </r>
    <r>
      <rPr>
        <sz val="11"/>
        <rFont val="Calibri"/>
        <family val="2"/>
        <scheme val="minor"/>
      </rPr>
      <t xml:space="preserve"> para los fines de si estan en SIGEF y SIAB, deterioro o Reserva. Por el momento, no se han realizados altas de  bienes inmuebles en las Instituciones seleccionadas para el proyecto.
Por otro lado es oportuno poner en su conocimiento que la DIGECOG  espera por parte de Bienes Nacionales de la comunicación de remisión donde se establece el estatus de los ciento treinta y cuatro (134) inmuebles, dando el visto favorable para su registro de conformidad a los acuerdo arribados. Como además estamos en espera de las propuestas de adenda al acuerdo tripartido para establecer el macro proceso de los trabajos a realizar con miras a la continuidad de los trabajos de levantamiento y registro.
</t>
    </r>
  </si>
  <si>
    <r>
      <t xml:space="preserve">Fue elaborado  presentado el informe de </t>
    </r>
    <r>
      <rPr>
        <sz val="11"/>
        <color theme="1"/>
        <rFont val="Calibri"/>
        <family val="2"/>
        <scheme val="minor"/>
      </rPr>
      <t>evaluación</t>
    </r>
    <r>
      <rPr>
        <sz val="11"/>
        <rFont val="Calibri"/>
        <family val="2"/>
        <scheme val="minor"/>
      </rPr>
      <t xml:space="preserve"> del primer semestre 2022 del Plan</t>
    </r>
    <r>
      <rPr>
        <sz val="11"/>
        <color rgb="FFFF0000"/>
        <rFont val="Calibri"/>
        <family val="2"/>
        <scheme val="minor"/>
      </rPr>
      <t xml:space="preserve"> </t>
    </r>
    <r>
      <rPr>
        <sz val="11"/>
        <color theme="1"/>
        <rFont val="Calibri"/>
        <family val="2"/>
        <scheme val="minor"/>
      </rPr>
      <t>Estratégico</t>
    </r>
    <r>
      <rPr>
        <sz val="11"/>
        <color rgb="FFFF0000"/>
        <rFont val="Calibri"/>
        <family val="2"/>
        <scheme val="minor"/>
      </rPr>
      <t xml:space="preserve"> </t>
    </r>
    <r>
      <rPr>
        <sz val="11"/>
        <rFont val="Calibri"/>
        <family val="2"/>
        <scheme val="minor"/>
      </rPr>
      <t>Institucional (PEI) 2021-2022.</t>
    </r>
  </si>
  <si>
    <t xml:space="preserve">Listado de participantes.
Presentación elaborada. </t>
  </si>
  <si>
    <t>Este informe se realizará luego de finalizar el año 2022.</t>
  </si>
  <si>
    <t>Actualmete estamos en proceso de recopilación de evidencias para la elaboración del informe anual 2022 del Plan Estratégico Institucional (PEI)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</si>
</sst>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quot;$&quot;#,##0.0"/>
  </numFmts>
  <fonts count="39" x14ac:knownFonts="1">
    <font>
      <sz val="11"/>
      <color theme="1"/>
      <name val="Calibri"/>
      <family val="2"/>
      <scheme val="minor"/>
    </font>
    <font>
      <b/>
      <sz val="12"/>
      <color indexed="9"/>
      <name val="Tahoma"/>
      <family val="2"/>
    </font>
    <font>
      <sz val="11"/>
      <name val="Tahoma"/>
      <family val="2"/>
    </font>
    <font>
      <b/>
      <sz val="11"/>
      <name val="Tahoma"/>
      <family val="2"/>
    </font>
    <font>
      <b/>
      <sz val="12"/>
      <name val="Tahoma"/>
      <family val="2"/>
    </font>
    <font>
      <sz val="11"/>
      <color indexed="10"/>
      <name val="Tahoma"/>
      <family val="2"/>
    </font>
    <font>
      <b/>
      <sz val="12"/>
      <color indexed="10"/>
      <name val="Tahoma"/>
      <family val="2"/>
    </font>
    <font>
      <b/>
      <sz val="12"/>
      <color indexed="13"/>
      <name val="Tahoma"/>
      <family val="2"/>
    </font>
    <font>
      <sz val="11"/>
      <color indexed="51"/>
      <name val="Tahoma"/>
      <family val="2"/>
    </font>
    <font>
      <sz val="18"/>
      <name val="Tahoma"/>
      <family val="2"/>
    </font>
    <font>
      <sz val="36"/>
      <name val="Tahoma"/>
      <family val="2"/>
    </font>
    <font>
      <b/>
      <strike/>
      <sz val="12"/>
      <color indexed="9"/>
      <name val="Tahoma"/>
      <family val="2"/>
    </font>
    <font>
      <b/>
      <sz val="16"/>
      <name val="Tahoma"/>
      <family val="2"/>
    </font>
    <font>
      <sz val="11"/>
      <color theme="1"/>
      <name val="Calibri"/>
      <family val="2"/>
      <scheme val="minor"/>
    </font>
    <font>
      <b/>
      <sz val="11"/>
      <color theme="1"/>
      <name val="Calibri"/>
      <family val="2"/>
      <scheme val="minor"/>
    </font>
    <font>
      <b/>
      <sz val="12"/>
      <color theme="0"/>
      <name val="Calibri"/>
      <family val="2"/>
      <scheme val="minor"/>
    </font>
    <font>
      <b/>
      <sz val="11"/>
      <color rgb="FF000000"/>
      <name val="Calibri"/>
      <family val="2"/>
    </font>
    <font>
      <b/>
      <sz val="11"/>
      <color rgb="FF000000"/>
      <name val="Palatino Linotype"/>
      <family val="1"/>
    </font>
    <font>
      <sz val="11"/>
      <name val="Calibri"/>
      <family val="2"/>
      <scheme val="minor"/>
    </font>
    <font>
      <sz val="11"/>
      <color theme="0"/>
      <name val="Tahoma"/>
      <family val="2"/>
    </font>
    <font>
      <b/>
      <sz val="11"/>
      <color theme="0"/>
      <name val="Tahoma"/>
      <family val="2"/>
    </font>
    <font>
      <b/>
      <sz val="12"/>
      <color theme="0"/>
      <name val="Tahoma"/>
      <family val="2"/>
    </font>
    <font>
      <b/>
      <sz val="11"/>
      <color rgb="FFFF6600"/>
      <name val="Tahoma"/>
      <family val="2"/>
    </font>
    <font>
      <sz val="11"/>
      <color rgb="FFFF0000"/>
      <name val="Tahoma"/>
      <family val="2"/>
    </font>
    <font>
      <b/>
      <sz val="12"/>
      <color rgb="FFFFFF00"/>
      <name val="Tahoma"/>
      <family val="2"/>
    </font>
    <font>
      <sz val="12"/>
      <color rgb="FFFF0000"/>
      <name val="Tahoma"/>
      <family val="2"/>
    </font>
    <font>
      <b/>
      <sz val="12"/>
      <color theme="7" tint="0.39997558519241921"/>
      <name val="Tahoma"/>
      <family val="2"/>
    </font>
    <font>
      <b/>
      <sz val="12"/>
      <color rgb="FF92D050"/>
      <name val="Tahoma"/>
      <family val="2"/>
    </font>
    <font>
      <sz val="11"/>
      <color rgb="FFFFC000"/>
      <name val="Calibri"/>
      <family val="2"/>
      <scheme val="minor"/>
    </font>
    <font>
      <b/>
      <sz val="12"/>
      <color rgb="FFFFFF00"/>
      <name val="Tahoma"/>
      <family val="2"/>
    </font>
    <font>
      <b/>
      <sz val="11"/>
      <color rgb="FFFFC000"/>
      <name val="Tahoma"/>
      <family val="2"/>
    </font>
    <font>
      <b/>
      <sz val="12"/>
      <color rgb="FFFF0000"/>
      <name val="Tahoma"/>
      <family val="2"/>
    </font>
    <font>
      <u/>
      <sz val="11"/>
      <color theme="10"/>
      <name val="Calibri"/>
      <family val="2"/>
      <scheme val="minor"/>
    </font>
    <font>
      <u/>
      <sz val="11"/>
      <color theme="11"/>
      <name val="Calibri"/>
      <family val="2"/>
      <scheme val="minor"/>
    </font>
    <font>
      <b/>
      <sz val="18"/>
      <name val="Calibri"/>
      <family val="2"/>
      <scheme val="minor"/>
    </font>
    <font>
      <b/>
      <sz val="22"/>
      <name val="Calibri"/>
      <family val="2"/>
      <scheme val="minor"/>
    </font>
    <font>
      <b/>
      <sz val="18"/>
      <name val="Calibri"/>
      <family val="2"/>
      <scheme val="minor"/>
    </font>
    <font>
      <b/>
      <sz val="11"/>
      <name val="Calibri"/>
      <family val="2"/>
      <scheme val="minor"/>
    </font>
    <font>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499984740745262"/>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auto="1"/>
      </right>
      <top/>
      <bottom/>
      <diagonal/>
    </border>
    <border>
      <left style="thin">
        <color rgb="FF002060"/>
      </left>
      <right style="thin">
        <color auto="1"/>
      </right>
      <top/>
      <bottom style="thin">
        <color rgb="FF002060"/>
      </bottom>
      <diagonal/>
    </border>
    <border>
      <left/>
      <right/>
      <top/>
      <bottom style="thin">
        <color rgb="FF002060"/>
      </bottom>
      <diagonal/>
    </border>
    <border>
      <left style="thin">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s>
  <cellStyleXfs count="43">
    <xf numFmtId="0" fontId="0" fillId="0" borderId="0"/>
    <xf numFmtId="164" fontId="13" fillId="0" borderId="0" applyFon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283">
    <xf numFmtId="0" fontId="0" fillId="0" borderId="0" xfId="0"/>
    <xf numFmtId="0" fontId="0" fillId="4"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6" fillId="0" borderId="0" xfId="0" applyFont="1" applyAlignment="1">
      <alignment horizontal="right" vertical="center"/>
    </xf>
    <xf numFmtId="0" fontId="0" fillId="0" borderId="1" xfId="0" applyBorder="1"/>
    <xf numFmtId="0" fontId="14" fillId="0" borderId="1" xfId="0" applyFont="1" applyBorder="1"/>
    <xf numFmtId="0" fontId="17" fillId="0" borderId="4" xfId="0" applyFont="1" applyFill="1" applyBorder="1" applyAlignment="1">
      <alignment vertical="center"/>
    </xf>
    <xf numFmtId="0" fontId="0" fillId="0" borderId="5" xfId="0" applyBorder="1"/>
    <xf numFmtId="0" fontId="0" fillId="0" borderId="4" xfId="0" applyBorder="1"/>
    <xf numFmtId="164" fontId="13" fillId="0" borderId="5" xfId="1" applyFont="1" applyBorder="1"/>
    <xf numFmtId="0" fontId="14" fillId="0" borderId="4" xfId="0" applyFont="1" applyBorder="1"/>
    <xf numFmtId="43" fontId="14" fillId="0" borderId="5" xfId="0" applyNumberFormat="1" applyFont="1" applyBorder="1"/>
    <xf numFmtId="0" fontId="14" fillId="0" borderId="6" xfId="0" applyFont="1" applyBorder="1"/>
    <xf numFmtId="0" fontId="14" fillId="0" borderId="7" xfId="0" applyFont="1" applyBorder="1"/>
    <xf numFmtId="43" fontId="14" fillId="0" borderId="8" xfId="0" applyNumberFormat="1" applyFont="1" applyBorder="1"/>
    <xf numFmtId="0" fontId="0" fillId="8" borderId="1" xfId="0" applyFill="1" applyBorder="1" applyAlignment="1">
      <alignment vertical="center"/>
    </xf>
    <xf numFmtId="0" fontId="0" fillId="0" borderId="1" xfId="0" applyFill="1" applyBorder="1" applyAlignment="1">
      <alignment vertical="center"/>
    </xf>
    <xf numFmtId="164" fontId="13" fillId="0" borderId="0" xfId="1" applyFont="1"/>
    <xf numFmtId="164" fontId="0" fillId="0" borderId="0" xfId="0" applyNumberFormat="1"/>
    <xf numFmtId="0" fontId="19" fillId="3" borderId="1" xfId="0" applyFont="1" applyFill="1" applyBorder="1" applyAlignment="1">
      <alignment vertical="center"/>
    </xf>
    <xf numFmtId="0" fontId="3" fillId="4" borderId="17" xfId="0" applyFont="1" applyFill="1" applyBorder="1" applyAlignment="1">
      <alignment horizontal="center" vertical="center" wrapText="1"/>
    </xf>
    <xf numFmtId="0" fontId="20" fillId="3" borderId="17" xfId="0" applyFont="1" applyFill="1" applyBorder="1" applyAlignment="1">
      <alignment horizontal="center" vertical="center" wrapText="1"/>
    </xf>
    <xf numFmtId="49" fontId="21" fillId="3" borderId="17" xfId="0" applyNumberFormat="1" applyFont="1" applyFill="1" applyBorder="1" applyAlignment="1">
      <alignment horizontal="center" vertical="center" wrapText="1"/>
    </xf>
    <xf numFmtId="9" fontId="21" fillId="3" borderId="17" xfId="0" applyNumberFormat="1" applyFont="1" applyFill="1" applyBorder="1" applyAlignment="1">
      <alignment horizontal="center" vertical="center" wrapText="1"/>
    </xf>
    <xf numFmtId="0" fontId="2" fillId="2" borderId="17" xfId="0" applyFont="1" applyFill="1" applyBorder="1" applyAlignment="1">
      <alignment horizontal="justify" vertical="center" wrapText="1"/>
    </xf>
    <xf numFmtId="9" fontId="2" fillId="0" borderId="17" xfId="1" applyNumberFormat="1" applyFont="1" applyBorder="1" applyAlignment="1">
      <alignment horizontal="center" vertical="center"/>
    </xf>
    <xf numFmtId="165" fontId="2" fillId="0" borderId="17" xfId="1" applyNumberFormat="1" applyFont="1" applyBorder="1" applyAlignment="1">
      <alignment horizontal="center" vertical="center"/>
    </xf>
    <xf numFmtId="0" fontId="3" fillId="4" borderId="17" xfId="0" applyFont="1" applyFill="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xf numFmtId="16" fontId="2" fillId="0" borderId="0" xfId="0" applyNumberFormat="1" applyFont="1"/>
    <xf numFmtId="4" fontId="2" fillId="0" borderId="0" xfId="0" applyNumberFormat="1" applyFont="1"/>
    <xf numFmtId="9" fontId="2" fillId="0" borderId="0" xfId="0" applyNumberFormat="1" applyFont="1"/>
    <xf numFmtId="0" fontId="2" fillId="4" borderId="17" xfId="0" applyFont="1" applyFill="1" applyBorder="1" applyAlignment="1">
      <alignment vertical="center" wrapText="1"/>
    </xf>
    <xf numFmtId="4" fontId="3" fillId="4" borderId="17" xfId="1" applyNumberFormat="1" applyFont="1" applyFill="1" applyBorder="1" applyAlignment="1">
      <alignment horizontal="center" vertical="center"/>
    </xf>
    <xf numFmtId="165" fontId="3" fillId="4" borderId="17" xfId="1" applyNumberFormat="1" applyFont="1" applyFill="1" applyBorder="1" applyAlignment="1">
      <alignment horizontal="center" vertical="center"/>
    </xf>
    <xf numFmtId="0" fontId="2" fillId="4" borderId="17" xfId="0" applyFont="1" applyFill="1" applyBorder="1" applyAlignment="1">
      <alignment vertical="center"/>
    </xf>
    <xf numFmtId="9" fontId="3" fillId="4" borderId="17" xfId="1" applyNumberFormat="1" applyFont="1" applyFill="1" applyBorder="1" applyAlignment="1">
      <alignment horizontal="center" vertical="center"/>
    </xf>
    <xf numFmtId="0" fontId="2" fillId="4" borderId="1" xfId="0" applyFont="1" applyFill="1" applyBorder="1" applyAlignment="1">
      <alignment vertical="center"/>
    </xf>
    <xf numFmtId="0" fontId="3" fillId="5" borderId="17" xfId="0" applyFont="1" applyFill="1" applyBorder="1" applyAlignment="1">
      <alignment horizontal="justify" vertical="center" wrapText="1"/>
    </xf>
    <xf numFmtId="0" fontId="2" fillId="5" borderId="17" xfId="0" applyFont="1" applyFill="1" applyBorder="1" applyAlignment="1">
      <alignment horizontal="center" vertical="center" wrapText="1"/>
    </xf>
    <xf numFmtId="0" fontId="2" fillId="5" borderId="17" xfId="0" applyFont="1" applyFill="1" applyBorder="1" applyAlignment="1">
      <alignment vertical="center"/>
    </xf>
    <xf numFmtId="9" fontId="2" fillId="5" borderId="17" xfId="0" applyNumberFormat="1" applyFont="1" applyFill="1" applyBorder="1" applyAlignment="1">
      <alignment horizontal="center" vertical="center" wrapText="1"/>
    </xf>
    <xf numFmtId="0" fontId="2" fillId="5" borderId="1" xfId="0" applyFont="1" applyFill="1" applyBorder="1" applyAlignment="1">
      <alignment vertical="center"/>
    </xf>
    <xf numFmtId="0" fontId="2" fillId="2" borderId="17" xfId="0" applyFont="1" applyFill="1" applyBorder="1" applyAlignment="1">
      <alignment horizontal="center" vertical="center" wrapText="1"/>
    </xf>
    <xf numFmtId="0" fontId="2" fillId="8" borderId="17" xfId="0" applyFont="1" applyFill="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 fillId="0" borderId="17" xfId="0" applyFont="1" applyFill="1" applyBorder="1" applyAlignment="1">
      <alignment vertical="center"/>
    </xf>
    <xf numFmtId="9" fontId="2" fillId="0" borderId="17" xfId="0" applyNumberFormat="1" applyFont="1" applyBorder="1" applyAlignment="1">
      <alignment horizontal="center" vertical="center"/>
    </xf>
    <xf numFmtId="0" fontId="2" fillId="0" borderId="17" xfId="0" applyFont="1" applyBorder="1"/>
    <xf numFmtId="0" fontId="2" fillId="0" borderId="17" xfId="0" applyFont="1" applyBorder="1" applyAlignment="1">
      <alignment horizontal="justify" vertical="center"/>
    </xf>
    <xf numFmtId="0" fontId="2" fillId="0" borderId="1" xfId="0" applyFont="1" applyFill="1" applyBorder="1" applyAlignment="1">
      <alignment vertical="center"/>
    </xf>
    <xf numFmtId="0" fontId="2" fillId="2" borderId="1" xfId="0" applyFont="1" applyFill="1" applyBorder="1" applyAlignment="1">
      <alignment vertical="center"/>
    </xf>
    <xf numFmtId="0" fontId="2" fillId="0" borderId="17" xfId="0" applyFont="1" applyBorder="1" applyAlignment="1">
      <alignment horizontal="center" vertical="center" wrapText="1"/>
    </xf>
    <xf numFmtId="4" fontId="2" fillId="0" borderId="17" xfId="1" applyNumberFormat="1" applyFont="1" applyBorder="1" applyAlignment="1">
      <alignment horizontal="center" vertical="center"/>
    </xf>
    <xf numFmtId="0" fontId="2" fillId="0" borderId="1" xfId="0" applyFont="1" applyBorder="1" applyAlignment="1">
      <alignment vertical="center"/>
    </xf>
    <xf numFmtId="0" fontId="3" fillId="4" borderId="17" xfId="0" applyFont="1" applyFill="1" applyBorder="1" applyAlignment="1">
      <alignment horizontal="center" vertical="center"/>
    </xf>
    <xf numFmtId="4" fontId="3" fillId="4" borderId="17"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9" fontId="3" fillId="5" borderId="17" xfId="0" applyNumberFormat="1" applyFont="1" applyFill="1" applyBorder="1" applyAlignment="1">
      <alignment horizontal="center" vertical="center" wrapText="1"/>
    </xf>
    <xf numFmtId="0" fontId="2" fillId="6" borderId="1" xfId="0" applyFont="1" applyFill="1" applyBorder="1" applyAlignment="1">
      <alignment vertical="center"/>
    </xf>
    <xf numFmtId="0" fontId="2" fillId="0" borderId="17" xfId="0" applyFont="1" applyFill="1" applyBorder="1" applyAlignment="1">
      <alignment horizontal="center" vertical="center" wrapText="1"/>
    </xf>
    <xf numFmtId="0" fontId="2" fillId="8" borderId="1" xfId="0" applyFont="1" applyFill="1" applyBorder="1" applyAlignment="1">
      <alignment vertical="center"/>
    </xf>
    <xf numFmtId="0" fontId="2" fillId="0" borderId="17"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xf>
    <xf numFmtId="4" fontId="4" fillId="7" borderId="17" xfId="1" applyNumberFormat="1" applyFont="1" applyFill="1" applyBorder="1" applyAlignment="1">
      <alignment horizontal="center" vertical="center" wrapText="1"/>
    </xf>
    <xf numFmtId="0" fontId="2" fillId="7" borderId="1" xfId="0" applyFont="1" applyFill="1" applyBorder="1" applyAlignment="1">
      <alignment vertical="center"/>
    </xf>
    <xf numFmtId="0" fontId="19" fillId="0" borderId="0" xfId="0" applyFont="1"/>
    <xf numFmtId="0" fontId="2" fillId="4"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2" borderId="17" xfId="0" applyFont="1" applyFill="1" applyBorder="1" applyAlignment="1">
      <alignment horizontal="justify" vertical="center" wrapText="1"/>
    </xf>
    <xf numFmtId="0" fontId="21" fillId="3" borderId="17" xfId="0" applyFont="1" applyFill="1" applyBorder="1" applyAlignment="1">
      <alignment horizontal="center" vertical="center" wrapText="1"/>
    </xf>
    <xf numFmtId="0" fontId="20" fillId="3" borderId="17" xfId="0" applyFont="1" applyFill="1" applyBorder="1" applyAlignment="1">
      <alignment horizontal="center" vertical="center"/>
    </xf>
    <xf numFmtId="0" fontId="22" fillId="4" borderId="17" xfId="0" applyFont="1" applyFill="1" applyBorder="1" applyAlignment="1">
      <alignment horizontal="justify" vertical="center" wrapText="1"/>
    </xf>
    <xf numFmtId="0" fontId="3" fillId="5" borderId="17" xfId="0" applyFont="1" applyFill="1" applyBorder="1" applyAlignment="1">
      <alignment horizontal="left" vertical="top" wrapText="1"/>
    </xf>
    <xf numFmtId="0" fontId="3" fillId="5" borderId="17" xfId="0" applyFont="1" applyFill="1" applyBorder="1" applyAlignment="1">
      <alignment horizontal="left" vertical="center" wrapText="1"/>
    </xf>
    <xf numFmtId="4" fontId="3" fillId="9" borderId="17" xfId="1" applyNumberFormat="1" applyFont="1" applyFill="1" applyBorder="1" applyAlignment="1">
      <alignment horizontal="center" vertical="center" wrapText="1"/>
    </xf>
    <xf numFmtId="2" fontId="19" fillId="0" borderId="0" xfId="0" applyNumberFormat="1" applyFont="1"/>
    <xf numFmtId="0" fontId="2" fillId="0" borderId="18" xfId="0" applyFont="1" applyBorder="1" applyAlignment="1">
      <alignment vertical="center"/>
    </xf>
    <xf numFmtId="0" fontId="2" fillId="0" borderId="18" xfId="0" applyFont="1" applyBorder="1" applyAlignment="1">
      <alignment horizontal="center" vertical="center"/>
    </xf>
    <xf numFmtId="4" fontId="2" fillId="0" borderId="18" xfId="0" applyNumberFormat="1" applyFont="1" applyBorder="1" applyAlignment="1">
      <alignment horizontal="center" vertical="center"/>
    </xf>
    <xf numFmtId="9" fontId="2" fillId="0" borderId="18" xfId="0" applyNumberFormat="1" applyFont="1" applyBorder="1" applyAlignment="1">
      <alignment horizontal="center" vertical="center"/>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4" fillId="7" borderId="18"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7" xfId="0" applyFont="1" applyFill="1" applyBorder="1" applyAlignment="1">
      <alignment horizontal="center" vertical="center" wrapText="1"/>
    </xf>
    <xf numFmtId="4" fontId="2" fillId="0" borderId="17" xfId="1" applyNumberFormat="1" applyFont="1" applyBorder="1" applyAlignment="1">
      <alignment horizontal="center" vertical="center"/>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0" fontId="3" fillId="5"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165" fontId="23" fillId="0" borderId="17" xfId="1" applyNumberFormat="1" applyFont="1" applyBorder="1" applyAlignment="1">
      <alignment horizontal="center" vertical="center" wrapText="1"/>
    </xf>
    <xf numFmtId="0" fontId="21" fillId="3" borderId="19" xfId="0" applyFont="1" applyFill="1" applyBorder="1" applyAlignment="1">
      <alignment horizontal="center" vertical="center" wrapText="1"/>
    </xf>
    <xf numFmtId="9" fontId="24" fillId="3" borderId="20" xfId="0" applyNumberFormat="1" applyFont="1" applyFill="1" applyBorder="1" applyAlignment="1">
      <alignment horizontal="center" vertical="center" wrapText="1"/>
    </xf>
    <xf numFmtId="0" fontId="23" fillId="11" borderId="0" xfId="0" applyFont="1" applyFill="1" applyAlignment="1">
      <alignment vertical="center" wrapText="1"/>
    </xf>
    <xf numFmtId="0" fontId="2" fillId="0" borderId="0" xfId="0" applyFont="1" applyFill="1" applyBorder="1"/>
    <xf numFmtId="0" fontId="25" fillId="0" borderId="0" xfId="0" applyFont="1" applyFill="1" applyBorder="1" applyAlignment="1">
      <alignment vertical="center" wrapText="1"/>
    </xf>
    <xf numFmtId="0" fontId="2" fillId="11" borderId="0" xfId="0" applyFont="1" applyFill="1"/>
    <xf numFmtId="0" fontId="23" fillId="11" borderId="0" xfId="0" applyFont="1" applyFill="1"/>
    <xf numFmtId="0" fontId="23" fillId="11" borderId="0" xfId="0" applyFont="1" applyFill="1" applyAlignment="1">
      <alignment vertical="center"/>
    </xf>
    <xf numFmtId="0" fontId="25" fillId="11" borderId="0" xfId="0" applyFont="1" applyFill="1" applyAlignment="1">
      <alignment vertical="top" wrapText="1"/>
    </xf>
    <xf numFmtId="49" fontId="26" fillId="3" borderId="17" xfId="0" applyNumberFormat="1" applyFont="1" applyFill="1" applyBorder="1" applyAlignment="1">
      <alignment horizontal="center" vertical="center" wrapText="1"/>
    </xf>
    <xf numFmtId="0" fontId="23" fillId="11" borderId="2" xfId="0" applyFont="1" applyFill="1" applyBorder="1" applyAlignment="1">
      <alignment vertical="center" wrapText="1"/>
    </xf>
    <xf numFmtId="0" fontId="23" fillId="11" borderId="1" xfId="0" applyFont="1" applyFill="1" applyBorder="1" applyAlignment="1">
      <alignment vertical="center" wrapText="1"/>
    </xf>
    <xf numFmtId="49" fontId="27" fillId="12" borderId="17" xfId="0" applyNumberFormat="1" applyFont="1" applyFill="1" applyBorder="1" applyAlignment="1">
      <alignment horizontal="center" vertical="center" wrapText="1"/>
    </xf>
    <xf numFmtId="4" fontId="4" fillId="7" borderId="18" xfId="1" applyNumberFormat="1" applyFont="1" applyFill="1" applyBorder="1" applyAlignment="1">
      <alignment horizontal="center" vertical="center" wrapText="1"/>
    </xf>
    <xf numFmtId="4" fontId="3" fillId="9" borderId="18" xfId="1" applyNumberFormat="1" applyFont="1" applyFill="1" applyBorder="1" applyAlignment="1">
      <alignment horizontal="center" vertical="center" wrapText="1"/>
    </xf>
    <xf numFmtId="0" fontId="28" fillId="3" borderId="1" xfId="0" applyFont="1" applyFill="1" applyBorder="1" applyAlignment="1">
      <alignment vertical="center"/>
    </xf>
    <xf numFmtId="9" fontId="29" fillId="3" borderId="20" xfId="0" applyNumberFormat="1" applyFont="1" applyFill="1" applyBorder="1" applyAlignment="1">
      <alignment horizontal="center" vertical="center" wrapText="1"/>
    </xf>
    <xf numFmtId="0" fontId="2" fillId="10" borderId="0" xfId="0" applyFont="1" applyFill="1"/>
    <xf numFmtId="0" fontId="12" fillId="10" borderId="0" xfId="0" applyFont="1" applyFill="1"/>
    <xf numFmtId="0" fontId="18" fillId="0" borderId="0" xfId="0" applyFont="1"/>
    <xf numFmtId="9" fontId="18" fillId="0" borderId="0" xfId="0" applyNumberFormat="1" applyFont="1"/>
    <xf numFmtId="0" fontId="18" fillId="0" borderId="0" xfId="0" applyFont="1" applyFill="1"/>
    <xf numFmtId="0" fontId="37" fillId="0" borderId="0" xfId="0" applyFont="1" applyFill="1"/>
    <xf numFmtId="0" fontId="18" fillId="0" borderId="0" xfId="0" applyFont="1" applyAlignment="1">
      <alignment horizontal="left"/>
    </xf>
    <xf numFmtId="0" fontId="18" fillId="0" borderId="0" xfId="0" applyFont="1" applyBorder="1" applyAlignment="1">
      <alignment horizontal="left"/>
    </xf>
    <xf numFmtId="0" fontId="18" fillId="0" borderId="0" xfId="0" applyFont="1" applyBorder="1"/>
    <xf numFmtId="9" fontId="18" fillId="0" borderId="0" xfId="0" applyNumberFormat="1" applyFont="1" applyBorder="1"/>
    <xf numFmtId="0" fontId="34" fillId="0" borderId="1" xfId="0" applyFont="1" applyFill="1" applyBorder="1" applyAlignment="1">
      <alignment horizontal="left"/>
    </xf>
    <xf numFmtId="0" fontId="34" fillId="0" borderId="0" xfId="0" applyFont="1" applyFill="1" applyBorder="1" applyAlignment="1">
      <alignment vertical="center"/>
    </xf>
    <xf numFmtId="0" fontId="34" fillId="0" borderId="0" xfId="0" applyFont="1" applyFill="1" applyBorder="1" applyAlignment="1"/>
    <xf numFmtId="0" fontId="18" fillId="2" borderId="1" xfId="0" applyFont="1" applyFill="1" applyBorder="1" applyAlignment="1">
      <alignment vertical="center" wrapText="1"/>
    </xf>
    <xf numFmtId="0" fontId="18" fillId="0" borderId="30" xfId="0" applyFont="1" applyBorder="1"/>
    <xf numFmtId="0" fontId="18" fillId="0" borderId="13" xfId="0" applyFont="1" applyBorder="1" applyAlignment="1">
      <alignment horizontal="left"/>
    </xf>
    <xf numFmtId="0" fontId="18" fillId="0" borderId="13" xfId="0" applyFont="1" applyBorder="1"/>
    <xf numFmtId="9" fontId="18" fillId="0" borderId="13" xfId="0" applyNumberFormat="1" applyFont="1" applyBorder="1"/>
    <xf numFmtId="9" fontId="18" fillId="0" borderId="31" xfId="0" applyNumberFormat="1" applyFont="1" applyBorder="1"/>
    <xf numFmtId="0" fontId="18" fillId="0" borderId="32" xfId="0" applyFont="1" applyBorder="1"/>
    <xf numFmtId="9" fontId="18" fillId="0" borderId="33" xfId="0" applyNumberFormat="1" applyFont="1" applyBorder="1"/>
    <xf numFmtId="0" fontId="36" fillId="0" borderId="4" xfId="0" applyFont="1" applyFill="1" applyBorder="1" applyAlignment="1">
      <alignment horizontal="left" vertical="center"/>
    </xf>
    <xf numFmtId="0" fontId="34" fillId="0" borderId="33" xfId="0" applyFont="1" applyFill="1" applyBorder="1" applyAlignment="1">
      <alignment vertical="center"/>
    </xf>
    <xf numFmtId="0" fontId="34" fillId="0" borderId="33" xfId="0" applyFont="1" applyFill="1" applyBorder="1" applyAlignment="1"/>
    <xf numFmtId="0" fontId="36" fillId="0" borderId="34" xfId="0" applyFont="1" applyFill="1" applyBorder="1" applyAlignment="1">
      <alignment horizontal="left" vertical="center"/>
    </xf>
    <xf numFmtId="0" fontId="18" fillId="2" borderId="1" xfId="0" applyFont="1" applyFill="1" applyBorder="1" applyAlignment="1">
      <alignment vertical="top" wrapText="1"/>
    </xf>
    <xf numFmtId="9" fontId="18" fillId="2" borderId="1" xfId="1" applyNumberFormat="1" applyFont="1" applyFill="1" applyBorder="1" applyAlignment="1">
      <alignment vertical="center" wrapText="1"/>
    </xf>
    <xf numFmtId="0" fontId="18" fillId="0" borderId="11" xfId="0" applyFont="1" applyBorder="1" applyAlignment="1">
      <alignment horizontal="left"/>
    </xf>
    <xf numFmtId="0" fontId="18" fillId="0" borderId="11" xfId="0" applyFont="1" applyBorder="1"/>
    <xf numFmtId="0" fontId="18" fillId="0" borderId="37" xfId="0" applyFont="1" applyBorder="1"/>
    <xf numFmtId="0" fontId="18" fillId="0" borderId="38" xfId="0" applyFont="1" applyBorder="1" applyAlignment="1">
      <alignment horizontal="left"/>
    </xf>
    <xf numFmtId="0" fontId="18" fillId="0" borderId="38" xfId="0" applyFont="1" applyBorder="1"/>
    <xf numFmtId="9" fontId="18" fillId="0" borderId="38" xfId="0" applyNumberFormat="1" applyFont="1" applyBorder="1"/>
    <xf numFmtId="9" fontId="18" fillId="0" borderId="39" xfId="0" applyNumberFormat="1" applyFont="1" applyBorder="1"/>
    <xf numFmtId="9" fontId="18" fillId="0" borderId="5" xfId="0" applyNumberFormat="1" applyFont="1" applyBorder="1" applyAlignment="1">
      <alignment vertical="center" wrapText="1"/>
    </xf>
    <xf numFmtId="9" fontId="38" fillId="0" borderId="5" xfId="0" applyNumberFormat="1" applyFont="1" applyBorder="1" applyAlignment="1">
      <alignment vertical="top" wrapText="1"/>
    </xf>
    <xf numFmtId="165" fontId="18" fillId="2" borderId="1" xfId="1" applyNumberFormat="1" applyFont="1" applyFill="1" applyBorder="1" applyAlignment="1">
      <alignment vertical="center" wrapText="1"/>
    </xf>
    <xf numFmtId="9" fontId="18" fillId="2" borderId="5" xfId="1" applyNumberFormat="1" applyFont="1" applyFill="1" applyBorder="1" applyAlignment="1">
      <alignment vertical="center" wrapText="1"/>
    </xf>
    <xf numFmtId="0" fontId="18" fillId="0" borderId="1" xfId="0" applyFont="1" applyFill="1" applyBorder="1" applyAlignment="1">
      <alignment vertical="center" wrapText="1"/>
    </xf>
    <xf numFmtId="9" fontId="18" fillId="0" borderId="1" xfId="1" applyNumberFormat="1" applyFont="1" applyFill="1" applyBorder="1" applyAlignment="1">
      <alignment horizontal="center" vertical="center" wrapText="1"/>
    </xf>
    <xf numFmtId="9" fontId="18" fillId="0" borderId="1" xfId="1" applyNumberFormat="1" applyFont="1" applyFill="1" applyBorder="1" applyAlignment="1">
      <alignment horizontal="center" vertical="center"/>
    </xf>
    <xf numFmtId="9" fontId="18" fillId="2" borderId="5" xfId="1" applyNumberFormat="1" applyFont="1" applyFill="1" applyBorder="1" applyAlignment="1">
      <alignment horizontal="left" vertical="center" wrapText="1"/>
    </xf>
    <xf numFmtId="9" fontId="18" fillId="2" borderId="1" xfId="1" applyNumberFormat="1" applyFont="1" applyFill="1" applyBorder="1" applyAlignment="1">
      <alignment vertical="top" wrapText="1"/>
    </xf>
    <xf numFmtId="9" fontId="18" fillId="2" borderId="1" xfId="1" applyNumberFormat="1" applyFont="1" applyFill="1" applyBorder="1" applyAlignment="1">
      <alignment horizontal="center" vertical="center"/>
    </xf>
    <xf numFmtId="9" fontId="18" fillId="2" borderId="1" xfId="1" applyNumberFormat="1" applyFont="1" applyFill="1" applyBorder="1" applyAlignment="1">
      <alignment horizontal="center" vertical="center" wrapText="1"/>
    </xf>
    <xf numFmtId="9" fontId="18" fillId="2" borderId="1" xfId="1"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top" wrapText="1"/>
    </xf>
    <xf numFmtId="9" fontId="13" fillId="2" borderId="1" xfId="1" applyNumberFormat="1" applyFont="1" applyFill="1" applyBorder="1" applyAlignment="1">
      <alignment horizontal="center" vertical="center"/>
    </xf>
    <xf numFmtId="0" fontId="18" fillId="2" borderId="1" xfId="0" applyFont="1" applyFill="1" applyBorder="1" applyAlignment="1">
      <alignment horizontal="justify" vertical="center"/>
    </xf>
    <xf numFmtId="9" fontId="18" fillId="2" borderId="1" xfId="1" applyNumberFormat="1" applyFont="1" applyFill="1" applyBorder="1" applyAlignment="1">
      <alignment horizontal="center" vertical="center"/>
    </xf>
    <xf numFmtId="9" fontId="18" fillId="2" borderId="1" xfId="1" applyNumberFormat="1" applyFont="1" applyFill="1" applyBorder="1" applyAlignment="1">
      <alignment horizontal="left" vertical="top" wrapText="1"/>
    </xf>
    <xf numFmtId="0" fontId="35" fillId="0" borderId="32"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3" xfId="0" applyFont="1" applyFill="1" applyBorder="1" applyAlignment="1">
      <alignment horizontal="center" vertical="center"/>
    </xf>
    <xf numFmtId="0" fontId="36" fillId="0" borderId="32"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33" xfId="0" applyFont="1" applyFill="1" applyBorder="1" applyAlignment="1">
      <alignment horizontal="center" vertical="center"/>
    </xf>
    <xf numFmtId="0" fontId="34" fillId="0" borderId="29" xfId="0" applyFont="1" applyFill="1" applyBorder="1" applyAlignment="1">
      <alignment horizontal="left" vertical="center"/>
    </xf>
    <xf numFmtId="0" fontId="34" fillId="0" borderId="2" xfId="0" applyFont="1" applyFill="1" applyBorder="1" applyAlignment="1">
      <alignment horizontal="left" vertical="center"/>
    </xf>
    <xf numFmtId="165" fontId="18" fillId="2" borderId="4" xfId="1" applyNumberFormat="1" applyFont="1" applyFill="1" applyBorder="1" applyAlignment="1">
      <alignment horizontal="left" vertical="center" wrapText="1"/>
    </xf>
    <xf numFmtId="0" fontId="34" fillId="0" borderId="32"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32" xfId="0" applyFont="1" applyFill="1" applyBorder="1" applyAlignment="1">
      <alignment horizontal="center"/>
    </xf>
    <xf numFmtId="0" fontId="36" fillId="0" borderId="0" xfId="0" applyFont="1" applyFill="1" applyBorder="1" applyAlignment="1">
      <alignment horizontal="center"/>
    </xf>
    <xf numFmtId="0" fontId="36" fillId="0" borderId="33" xfId="0" applyFont="1" applyFill="1" applyBorder="1" applyAlignment="1">
      <alignment horizontal="center"/>
    </xf>
    <xf numFmtId="0" fontId="18" fillId="2" borderId="1" xfId="0" applyFont="1" applyFill="1" applyBorder="1" applyAlignment="1">
      <alignment horizontal="left" vertical="center" wrapText="1"/>
    </xf>
    <xf numFmtId="165" fontId="18" fillId="2" borderId="1" xfId="1" applyNumberFormat="1" applyFont="1" applyFill="1" applyBorder="1" applyAlignment="1">
      <alignment horizontal="center" vertical="center" wrapText="1"/>
    </xf>
    <xf numFmtId="9" fontId="18" fillId="2" borderId="1" xfId="1" applyNumberFormat="1" applyFont="1" applyFill="1" applyBorder="1" applyAlignment="1">
      <alignment horizontal="left" vertical="center" wrapText="1"/>
    </xf>
    <xf numFmtId="165" fontId="37" fillId="2" borderId="4" xfId="1" applyNumberFormat="1" applyFont="1" applyFill="1" applyBorder="1" applyAlignment="1">
      <alignment horizontal="left" vertical="center" wrapText="1"/>
    </xf>
    <xf numFmtId="9" fontId="18" fillId="0" borderId="1" xfId="1" applyNumberFormat="1" applyFont="1" applyFill="1" applyBorder="1" applyAlignment="1">
      <alignment horizontal="justify" vertical="center" wrapText="1"/>
    </xf>
    <xf numFmtId="165" fontId="18" fillId="2" borderId="1" xfId="1" applyNumberFormat="1" applyFont="1" applyFill="1" applyBorder="1" applyAlignment="1">
      <alignment horizontal="left" vertical="center" wrapText="1"/>
    </xf>
    <xf numFmtId="0" fontId="18" fillId="2" borderId="1" xfId="0" applyFont="1" applyFill="1" applyBorder="1" applyAlignment="1">
      <alignment horizontal="left" vertical="top" wrapText="1"/>
    </xf>
    <xf numFmtId="0" fontId="37" fillId="0" borderId="0" xfId="0" applyFont="1" applyBorder="1" applyAlignment="1">
      <alignment horizontal="center"/>
    </xf>
    <xf numFmtId="0" fontId="18" fillId="0" borderId="0" xfId="0" applyFont="1" applyBorder="1" applyAlignment="1">
      <alignment horizontal="center"/>
    </xf>
    <xf numFmtId="165" fontId="18" fillId="2" borderId="35" xfId="1" applyNumberFormat="1" applyFont="1" applyFill="1" applyBorder="1" applyAlignment="1">
      <alignment horizontal="left" vertical="center" wrapText="1"/>
    </xf>
    <xf numFmtId="9" fontId="18" fillId="2" borderId="1" xfId="1" applyNumberFormat="1"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9" fontId="18" fillId="0" borderId="5" xfId="1" applyNumberFormat="1" applyFont="1" applyFill="1" applyBorder="1" applyAlignment="1">
      <alignment horizontal="left" vertical="center" wrapText="1"/>
    </xf>
    <xf numFmtId="9" fontId="18" fillId="0" borderId="5" xfId="0" applyNumberFormat="1" applyFont="1" applyBorder="1" applyAlignment="1">
      <alignment horizontal="left" vertical="center" wrapText="1"/>
    </xf>
    <xf numFmtId="9" fontId="13" fillId="2" borderId="1" xfId="1" applyNumberFormat="1" applyFont="1" applyFill="1" applyBorder="1" applyAlignment="1">
      <alignment horizontal="center" vertical="center"/>
    </xf>
    <xf numFmtId="0" fontId="10" fillId="10" borderId="0" xfId="0" applyFont="1" applyFill="1" applyAlignment="1">
      <alignment horizontal="center"/>
    </xf>
    <xf numFmtId="0" fontId="9" fillId="10" borderId="0" xfId="0" applyFont="1" applyFill="1" applyAlignment="1">
      <alignment horizontal="center"/>
    </xf>
    <xf numFmtId="165" fontId="2" fillId="0" borderId="21" xfId="1" applyNumberFormat="1" applyFont="1" applyBorder="1" applyAlignment="1">
      <alignment horizontal="center" vertical="center"/>
    </xf>
    <xf numFmtId="165" fontId="2" fillId="0" borderId="22" xfId="1" applyNumberFormat="1" applyFont="1" applyBorder="1" applyAlignment="1">
      <alignment horizontal="center" vertical="center"/>
    </xf>
    <xf numFmtId="4" fontId="2" fillId="0" borderId="17" xfId="1" applyNumberFormat="1" applyFont="1" applyBorder="1" applyAlignment="1">
      <alignment horizontal="center" vertical="center"/>
    </xf>
    <xf numFmtId="0" fontId="26" fillId="3" borderId="22" xfId="0" applyFont="1" applyFill="1" applyBorder="1" applyAlignment="1">
      <alignment horizontal="center" vertical="center" wrapText="1"/>
    </xf>
    <xf numFmtId="0" fontId="26" fillId="3" borderId="17" xfId="0" applyFont="1" applyFill="1" applyBorder="1" applyAlignment="1">
      <alignment horizontal="center" vertical="center" wrapText="1"/>
    </xf>
    <xf numFmtId="165" fontId="2" fillId="0" borderId="23" xfId="1" applyNumberFormat="1" applyFont="1" applyBorder="1" applyAlignment="1">
      <alignment horizontal="center" vertical="center"/>
    </xf>
    <xf numFmtId="0" fontId="2" fillId="2" borderId="17"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justify" vertical="center" wrapText="1"/>
    </xf>
    <xf numFmtId="4" fontId="2" fillId="0" borderId="21" xfId="1" applyNumberFormat="1" applyFont="1" applyBorder="1" applyAlignment="1">
      <alignment horizontal="center" vertical="center"/>
    </xf>
    <xf numFmtId="4" fontId="2" fillId="0" borderId="22" xfId="1" applyNumberFormat="1" applyFont="1" applyBorder="1" applyAlignment="1">
      <alignment horizontal="center" vertical="center"/>
    </xf>
    <xf numFmtId="0" fontId="2" fillId="5" borderId="17"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9" borderId="24"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5"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25" xfId="0" applyFont="1" applyFill="1" applyBorder="1" applyAlignment="1">
      <alignment horizontal="center" vertical="center"/>
    </xf>
    <xf numFmtId="165" fontId="4" fillId="7" borderId="18" xfId="1" applyNumberFormat="1" applyFont="1" applyFill="1" applyBorder="1" applyAlignment="1">
      <alignment horizontal="center" vertical="center" wrapText="1"/>
    </xf>
    <xf numFmtId="165" fontId="4" fillId="7" borderId="25" xfId="1" applyNumberFormat="1" applyFont="1" applyFill="1" applyBorder="1" applyAlignment="1">
      <alignment horizontal="center" vertical="center" wrapText="1"/>
    </xf>
    <xf numFmtId="165" fontId="3" fillId="4" borderId="18" xfId="1" applyNumberFormat="1" applyFont="1" applyFill="1" applyBorder="1" applyAlignment="1">
      <alignment horizontal="center" vertical="center" wrapText="1"/>
    </xf>
    <xf numFmtId="165" fontId="3" fillId="4" borderId="25" xfId="1" applyNumberFormat="1" applyFont="1" applyFill="1" applyBorder="1" applyAlignment="1">
      <alignment horizontal="center" vertical="center" wrapText="1"/>
    </xf>
    <xf numFmtId="0" fontId="23" fillId="11" borderId="1" xfId="0" applyFont="1" applyFill="1" applyBorder="1" applyAlignment="1">
      <alignment horizontal="center" vertical="center" wrapText="1"/>
    </xf>
    <xf numFmtId="165" fontId="4" fillId="7" borderId="24" xfId="1" applyNumberFormat="1" applyFont="1" applyFill="1" applyBorder="1" applyAlignment="1">
      <alignment horizontal="center" vertical="center" wrapText="1"/>
    </xf>
    <xf numFmtId="165" fontId="3" fillId="4" borderId="24" xfId="1" applyNumberFormat="1" applyFont="1" applyFill="1" applyBorder="1" applyAlignment="1">
      <alignment horizontal="center" vertical="center" wrapText="1"/>
    </xf>
    <xf numFmtId="0" fontId="19" fillId="3" borderId="12" xfId="0" applyFont="1" applyFill="1" applyBorder="1" applyAlignment="1">
      <alignment horizontal="center" vertical="center"/>
    </xf>
    <xf numFmtId="0" fontId="19" fillId="3" borderId="11" xfId="0" applyFont="1" applyFill="1" applyBorder="1" applyAlignment="1">
      <alignment horizontal="center" vertical="center"/>
    </xf>
    <xf numFmtId="0" fontId="21" fillId="3" borderId="22" xfId="0" applyFont="1" applyFill="1" applyBorder="1" applyAlignment="1">
      <alignment horizontal="center" vertical="center" wrapText="1"/>
    </xf>
    <xf numFmtId="0" fontId="21" fillId="3" borderId="17" xfId="0" applyFont="1" applyFill="1" applyBorder="1" applyAlignment="1">
      <alignment horizontal="center" vertical="center" wrapText="1"/>
    </xf>
    <xf numFmtId="9" fontId="31" fillId="3" borderId="26" xfId="0" applyNumberFormat="1" applyFont="1" applyFill="1" applyBorder="1" applyAlignment="1">
      <alignment horizontal="center" vertical="center" wrapText="1"/>
    </xf>
    <xf numFmtId="9" fontId="31" fillId="3" borderId="27" xfId="0" applyNumberFormat="1" applyFont="1" applyFill="1" applyBorder="1" applyAlignment="1">
      <alignment horizontal="center" vertical="center" wrapText="1"/>
    </xf>
    <xf numFmtId="0" fontId="21" fillId="3" borderId="17" xfId="0" applyFont="1" applyFill="1" applyBorder="1" applyAlignment="1">
      <alignment horizontal="center" vertical="center"/>
    </xf>
    <xf numFmtId="4" fontId="21" fillId="3" borderId="22" xfId="0" applyNumberFormat="1" applyFont="1" applyFill="1" applyBorder="1" applyAlignment="1">
      <alignment horizontal="center" vertical="center" wrapText="1"/>
    </xf>
    <xf numFmtId="4" fontId="21" fillId="3" borderId="17" xfId="0" applyNumberFormat="1"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2" xfId="0" applyFont="1" applyFill="1" applyBorder="1" applyAlignment="1">
      <alignment horizontal="center" vertical="center"/>
    </xf>
    <xf numFmtId="0" fontId="30" fillId="3" borderId="22" xfId="0" applyFont="1" applyFill="1" applyBorder="1" applyAlignment="1">
      <alignment horizontal="center" vertical="center" wrapText="1"/>
    </xf>
    <xf numFmtId="0" fontId="30" fillId="3" borderId="22" xfId="0" applyFont="1" applyFill="1" applyBorder="1" applyAlignment="1">
      <alignment horizontal="center" vertical="center"/>
    </xf>
    <xf numFmtId="4" fontId="26" fillId="3" borderId="22" xfId="0" applyNumberFormat="1" applyFont="1" applyFill="1" applyBorder="1" applyAlignment="1">
      <alignment horizontal="center" vertical="center" wrapText="1"/>
    </xf>
    <xf numFmtId="9" fontId="23" fillId="11" borderId="1" xfId="0"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6" fillId="0" borderId="13" xfId="0" applyFont="1" applyBorder="1" applyAlignment="1">
      <alignment horizontal="right" vertical="center"/>
    </xf>
    <xf numFmtId="0" fontId="14" fillId="0" borderId="10" xfId="0" applyFont="1" applyBorder="1" applyAlignment="1">
      <alignment horizontal="center"/>
    </xf>
    <xf numFmtId="0" fontId="14" fillId="0" borderId="9"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3" xfId="0" applyFont="1" applyBorder="1" applyAlignment="1">
      <alignment horizontal="center"/>
    </xf>
    <xf numFmtId="0" fontId="14" fillId="0" borderId="16" xfId="0" applyFont="1" applyBorder="1" applyAlignment="1">
      <alignment horizontal="center"/>
    </xf>
    <xf numFmtId="9" fontId="0" fillId="2" borderId="5" xfId="1" applyNumberFormat="1" applyFont="1" applyFill="1" applyBorder="1" applyAlignment="1">
      <alignment vertical="center" wrapText="1"/>
    </xf>
    <xf numFmtId="165" fontId="0" fillId="2" borderId="1" xfId="1" applyNumberFormat="1" applyFont="1" applyFill="1" applyBorder="1" applyAlignment="1">
      <alignment vertical="center" wrapText="1"/>
    </xf>
    <xf numFmtId="0" fontId="34" fillId="0" borderId="40" xfId="0" applyFont="1" applyFill="1" applyBorder="1" applyAlignment="1">
      <alignment horizontal="left"/>
    </xf>
    <xf numFmtId="0" fontId="34" fillId="0" borderId="41" xfId="0" applyFont="1" applyFill="1" applyBorder="1" applyAlignment="1">
      <alignment horizontal="left"/>
    </xf>
    <xf numFmtId="0" fontId="18" fillId="0" borderId="0" xfId="0" applyFont="1" applyBorder="1" applyAlignment="1">
      <alignment wrapText="1"/>
    </xf>
    <xf numFmtId="165" fontId="18" fillId="0" borderId="1" xfId="1" applyNumberFormat="1" applyFont="1" applyFill="1" applyBorder="1" applyAlignment="1">
      <alignment horizontal="left" vertical="center" wrapText="1"/>
    </xf>
    <xf numFmtId="9" fontId="18" fillId="0" borderId="1" xfId="1"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15" fillId="13" borderId="10" xfId="0" applyFont="1" applyFill="1" applyBorder="1" applyAlignment="1">
      <alignment horizontal="center" vertical="center" wrapText="1"/>
    </xf>
    <xf numFmtId="0" fontId="15" fillId="13" borderId="9" xfId="0" applyFont="1" applyFill="1" applyBorder="1" applyAlignment="1">
      <alignment horizontal="left" vertical="center" wrapText="1"/>
    </xf>
    <xf numFmtId="0" fontId="15" fillId="13" borderId="9" xfId="0" applyFont="1" applyFill="1" applyBorder="1" applyAlignment="1">
      <alignment horizontal="center" vertical="center" wrapText="1"/>
    </xf>
    <xf numFmtId="9" fontId="15" fillId="13" borderId="9" xfId="0" applyNumberFormat="1" applyFont="1" applyFill="1" applyBorder="1" applyAlignment="1">
      <alignment horizontal="center" vertical="center" wrapText="1"/>
    </xf>
    <xf numFmtId="9" fontId="15" fillId="13" borderId="14" xfId="0" applyNumberFormat="1" applyFont="1" applyFill="1" applyBorder="1" applyAlignment="1">
      <alignment horizontal="center" vertical="center" wrapText="1"/>
    </xf>
    <xf numFmtId="9" fontId="18" fillId="0" borderId="5" xfId="0" applyNumberFormat="1" applyFont="1" applyBorder="1" applyAlignment="1">
      <alignment horizontal="left" vertical="top" wrapText="1"/>
    </xf>
    <xf numFmtId="9" fontId="18" fillId="2" borderId="5" xfId="1" applyNumberFormat="1" applyFont="1" applyFill="1" applyBorder="1" applyAlignment="1">
      <alignment horizontal="left" vertical="center" wrapText="1"/>
    </xf>
    <xf numFmtId="165" fontId="37" fillId="2" borderId="4" xfId="1" applyNumberFormat="1" applyFont="1" applyFill="1" applyBorder="1" applyAlignment="1">
      <alignment horizontal="center" vertical="center" wrapText="1"/>
    </xf>
    <xf numFmtId="9" fontId="18" fillId="0" borderId="5" xfId="0" applyNumberFormat="1" applyFont="1" applyBorder="1" applyAlignment="1">
      <alignment horizontal="center" vertical="center" wrapText="1"/>
    </xf>
    <xf numFmtId="0" fontId="37" fillId="0" borderId="6" xfId="0" applyFont="1" applyBorder="1" applyAlignment="1">
      <alignment horizontal="right" vertical="center"/>
    </xf>
    <xf numFmtId="0" fontId="37" fillId="0" borderId="7" xfId="0" applyFont="1" applyBorder="1" applyAlignment="1">
      <alignment horizontal="right" vertical="center"/>
    </xf>
    <xf numFmtId="9" fontId="37" fillId="0" borderId="7" xfId="0" applyNumberFormat="1" applyFont="1" applyBorder="1" applyAlignment="1">
      <alignment vertical="center"/>
    </xf>
    <xf numFmtId="9" fontId="37" fillId="0" borderId="7" xfId="0" applyNumberFormat="1" applyFont="1" applyBorder="1" applyAlignment="1">
      <alignment horizontal="center" vertical="center"/>
    </xf>
    <xf numFmtId="9" fontId="37" fillId="0" borderId="8" xfId="0" applyNumberFormat="1" applyFont="1" applyBorder="1" applyAlignment="1">
      <alignment vertical="center"/>
    </xf>
    <xf numFmtId="165" fontId="18" fillId="2" borderId="34" xfId="1" applyNumberFormat="1" applyFont="1" applyFill="1" applyBorder="1" applyAlignment="1">
      <alignment horizontal="left" vertical="center" wrapText="1"/>
    </xf>
    <xf numFmtId="165" fontId="18" fillId="2" borderId="36" xfId="1" applyNumberFormat="1" applyFont="1" applyFill="1" applyBorder="1" applyAlignment="1">
      <alignment horizontal="left" vertical="center" wrapText="1"/>
    </xf>
  </cellXfs>
  <cellStyles count="4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Millares" xfId="1" builtinId="3"/>
    <cellStyle name="Normal" xfId="0" builtinId="0"/>
    <cellStyle name="Normal 3" xfId="2"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7</xdr:col>
      <xdr:colOff>416305</xdr:colOff>
      <xdr:row>1</xdr:row>
      <xdr:rowOff>179850</xdr:rowOff>
    </xdr:from>
    <xdr:to>
      <xdr:col>7</xdr:col>
      <xdr:colOff>3384187</xdr:colOff>
      <xdr:row>4</xdr:row>
      <xdr:rowOff>79375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672430" y="370350"/>
          <a:ext cx="2967882" cy="1074275"/>
        </a:xfrm>
        <a:prstGeom prst="rect">
          <a:avLst/>
        </a:prstGeom>
      </xdr:spPr>
    </xdr:pic>
    <xdr:clientData/>
  </xdr:twoCellAnchor>
  <xdr:twoCellAnchor editAs="oneCell">
    <xdr:from>
      <xdr:col>0</xdr:col>
      <xdr:colOff>0</xdr:colOff>
      <xdr:row>0</xdr:row>
      <xdr:rowOff>111124</xdr:rowOff>
    </xdr:from>
    <xdr:to>
      <xdr:col>1</xdr:col>
      <xdr:colOff>175014</xdr:colOff>
      <xdr:row>4</xdr:row>
      <xdr:rowOff>276224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0" y="111124"/>
          <a:ext cx="3159514" cy="1530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H60"/>
  <sheetViews>
    <sheetView showGridLines="0" tabSelected="1" zoomScale="55" zoomScaleNormal="55" zoomScaleSheetLayoutView="70" zoomScalePageLayoutView="79" workbookViewId="0">
      <selection activeCell="F18" sqref="F18:F42"/>
    </sheetView>
  </sheetViews>
  <sheetFormatPr baseColWidth="10" defaultColWidth="10.85546875" defaultRowHeight="15" x14ac:dyDescent="0.25"/>
  <cols>
    <col min="1" max="1" width="44.85546875" style="123" customWidth="1"/>
    <col min="2" max="2" width="37" style="127" customWidth="1"/>
    <col min="3" max="3" width="50.28515625" style="123" customWidth="1"/>
    <col min="4" max="4" width="21.140625" style="124" customWidth="1"/>
    <col min="5" max="6" width="26.85546875" style="123" customWidth="1"/>
    <col min="7" max="7" width="54.28515625" style="123" customWidth="1"/>
    <col min="8" max="8" width="52" style="124" customWidth="1"/>
    <col min="9" max="16384" width="10.85546875" style="123"/>
  </cols>
  <sheetData>
    <row r="1" spans="1:8" x14ac:dyDescent="0.25">
      <c r="A1" s="135"/>
      <c r="B1" s="136"/>
      <c r="C1" s="137"/>
      <c r="D1" s="138"/>
      <c r="E1" s="137"/>
      <c r="F1" s="137"/>
      <c r="G1" s="137"/>
      <c r="H1" s="139"/>
    </row>
    <row r="2" spans="1:8" x14ac:dyDescent="0.25">
      <c r="A2" s="140"/>
      <c r="B2" s="128"/>
      <c r="C2" s="129"/>
      <c r="D2" s="130"/>
      <c r="E2" s="129"/>
      <c r="F2" s="129"/>
      <c r="G2" s="129"/>
      <c r="H2" s="141"/>
    </row>
    <row r="3" spans="1:8" ht="48.75" customHeight="1" x14ac:dyDescent="0.25">
      <c r="A3" s="140"/>
      <c r="B3" s="128"/>
      <c r="C3" s="129"/>
      <c r="D3" s="130"/>
      <c r="E3" s="129"/>
      <c r="F3" s="129"/>
      <c r="G3" s="129"/>
      <c r="H3" s="141"/>
    </row>
    <row r="4" spans="1:8" s="125" customFormat="1" ht="28.5" x14ac:dyDescent="0.25">
      <c r="A4" s="173" t="s">
        <v>174</v>
      </c>
      <c r="B4" s="174"/>
      <c r="C4" s="174"/>
      <c r="D4" s="174"/>
      <c r="E4" s="174"/>
      <c r="F4" s="174"/>
      <c r="G4" s="174"/>
      <c r="H4" s="175"/>
    </row>
    <row r="5" spans="1:8" s="125" customFormat="1" ht="23.25" x14ac:dyDescent="0.25">
      <c r="A5" s="182" t="s">
        <v>173</v>
      </c>
      <c r="B5" s="183"/>
      <c r="C5" s="183"/>
      <c r="D5" s="183"/>
      <c r="E5" s="183"/>
      <c r="F5" s="183"/>
      <c r="G5" s="183"/>
      <c r="H5" s="184"/>
    </row>
    <row r="6" spans="1:8" s="125" customFormat="1" ht="23.25" x14ac:dyDescent="0.25">
      <c r="A6" s="176" t="s">
        <v>185</v>
      </c>
      <c r="B6" s="177"/>
      <c r="C6" s="177"/>
      <c r="D6" s="177"/>
      <c r="E6" s="177"/>
      <c r="F6" s="177"/>
      <c r="G6" s="177"/>
      <c r="H6" s="178"/>
    </row>
    <row r="7" spans="1:8" s="126" customFormat="1" ht="26.25" customHeight="1" x14ac:dyDescent="0.35">
      <c r="A7" s="185" t="s">
        <v>222</v>
      </c>
      <c r="B7" s="186"/>
      <c r="C7" s="186"/>
      <c r="D7" s="186"/>
      <c r="E7" s="186"/>
      <c r="F7" s="186"/>
      <c r="G7" s="186"/>
      <c r="H7" s="187"/>
    </row>
    <row r="8" spans="1:8" s="125" customFormat="1" ht="24.75" customHeight="1" x14ac:dyDescent="0.25">
      <c r="A8" s="142" t="s">
        <v>175</v>
      </c>
      <c r="B8" s="179" t="s">
        <v>166</v>
      </c>
      <c r="C8" s="180"/>
      <c r="D8" s="132"/>
      <c r="E8" s="132"/>
      <c r="F8" s="132"/>
      <c r="G8" s="132"/>
      <c r="H8" s="143"/>
    </row>
    <row r="9" spans="1:8" s="125" customFormat="1" ht="24" customHeight="1" x14ac:dyDescent="0.35">
      <c r="A9" s="142" t="s">
        <v>176</v>
      </c>
      <c r="B9" s="131" t="s">
        <v>186</v>
      </c>
      <c r="C9" s="131"/>
      <c r="D9" s="133"/>
      <c r="E9" s="133"/>
      <c r="F9" s="133"/>
      <c r="G9" s="133"/>
      <c r="H9" s="144"/>
    </row>
    <row r="10" spans="1:8" s="125" customFormat="1" ht="24" customHeight="1" thickBot="1" x14ac:dyDescent="0.4">
      <c r="A10" s="145" t="s">
        <v>177</v>
      </c>
      <c r="B10" s="261" t="s">
        <v>195</v>
      </c>
      <c r="C10" s="262"/>
      <c r="D10" s="133"/>
      <c r="E10" s="133"/>
      <c r="F10" s="133"/>
      <c r="G10" s="133"/>
      <c r="H10" s="144"/>
    </row>
    <row r="11" spans="1:8" s="129" customFormat="1" ht="63" customHeight="1" x14ac:dyDescent="0.25">
      <c r="A11" s="267" t="s">
        <v>189</v>
      </c>
      <c r="B11" s="268" t="s">
        <v>178</v>
      </c>
      <c r="C11" s="269" t="s">
        <v>179</v>
      </c>
      <c r="D11" s="270" t="s">
        <v>180</v>
      </c>
      <c r="E11" s="270" t="s">
        <v>181</v>
      </c>
      <c r="F11" s="270" t="s">
        <v>182</v>
      </c>
      <c r="G11" s="269" t="s">
        <v>183</v>
      </c>
      <c r="H11" s="271" t="s">
        <v>184</v>
      </c>
    </row>
    <row r="12" spans="1:8" s="129" customFormat="1" ht="113.45" customHeight="1" x14ac:dyDescent="0.25">
      <c r="A12" s="181" t="s">
        <v>244</v>
      </c>
      <c r="B12" s="189" t="s">
        <v>212</v>
      </c>
      <c r="C12" s="170" t="s">
        <v>206</v>
      </c>
      <c r="D12" s="164">
        <v>1</v>
      </c>
      <c r="E12" s="171">
        <f>AVERAGE(D12:D17)</f>
        <v>0.25</v>
      </c>
      <c r="F12" s="171">
        <f>AVERAGE(E12)</f>
        <v>0.25</v>
      </c>
      <c r="G12" s="190" t="s">
        <v>246</v>
      </c>
      <c r="H12" s="272" t="s">
        <v>250</v>
      </c>
    </row>
    <row r="13" spans="1:8" s="129" customFormat="1" ht="49.5" customHeight="1" x14ac:dyDescent="0.25">
      <c r="A13" s="181"/>
      <c r="B13" s="189"/>
      <c r="C13" s="170" t="s">
        <v>188</v>
      </c>
      <c r="D13" s="164">
        <v>0</v>
      </c>
      <c r="E13" s="171"/>
      <c r="F13" s="171"/>
      <c r="G13" s="190"/>
      <c r="H13" s="272"/>
    </row>
    <row r="14" spans="1:8" s="129" customFormat="1" ht="48" customHeight="1" x14ac:dyDescent="0.25">
      <c r="A14" s="181"/>
      <c r="B14" s="189"/>
      <c r="C14" s="170" t="s">
        <v>191</v>
      </c>
      <c r="D14" s="164">
        <v>0</v>
      </c>
      <c r="E14" s="171"/>
      <c r="F14" s="171"/>
      <c r="G14" s="190"/>
      <c r="H14" s="272"/>
    </row>
    <row r="15" spans="1:8" s="129" customFormat="1" x14ac:dyDescent="0.25">
      <c r="A15" s="181"/>
      <c r="B15" s="189"/>
      <c r="C15" s="188" t="s">
        <v>192</v>
      </c>
      <c r="D15" s="171">
        <v>0</v>
      </c>
      <c r="E15" s="171"/>
      <c r="F15" s="171"/>
      <c r="G15" s="190"/>
      <c r="H15" s="272"/>
    </row>
    <row r="16" spans="1:8" s="129" customFormat="1" ht="30.75" customHeight="1" x14ac:dyDescent="0.25">
      <c r="A16" s="181"/>
      <c r="B16" s="189"/>
      <c r="C16" s="188"/>
      <c r="D16" s="171"/>
      <c r="E16" s="171"/>
      <c r="F16" s="171"/>
      <c r="G16" s="190"/>
      <c r="H16" s="272"/>
    </row>
    <row r="17" spans="1:8" s="129" customFormat="1" ht="39.75" customHeight="1" x14ac:dyDescent="0.25">
      <c r="A17" s="181"/>
      <c r="B17" s="189"/>
      <c r="C17" s="188"/>
      <c r="D17" s="171"/>
      <c r="E17" s="171"/>
      <c r="F17" s="171"/>
      <c r="G17" s="190"/>
      <c r="H17" s="272"/>
    </row>
    <row r="18" spans="1:8" s="129" customFormat="1" ht="94.5" customHeight="1" x14ac:dyDescent="0.25">
      <c r="A18" s="281" t="s">
        <v>219</v>
      </c>
      <c r="B18" s="189" t="s">
        <v>214</v>
      </c>
      <c r="C18" s="188" t="s">
        <v>253</v>
      </c>
      <c r="D18" s="171">
        <v>1</v>
      </c>
      <c r="E18" s="171">
        <v>0.86</v>
      </c>
      <c r="F18" s="171">
        <v>0.49</v>
      </c>
      <c r="G18" s="190" t="s">
        <v>247</v>
      </c>
      <c r="H18" s="201" t="s">
        <v>248</v>
      </c>
    </row>
    <row r="19" spans="1:8" s="129" customFormat="1" ht="16.5" customHeight="1" x14ac:dyDescent="0.25">
      <c r="A19" s="197"/>
      <c r="B19" s="189"/>
      <c r="C19" s="188"/>
      <c r="D19" s="171"/>
      <c r="E19" s="171"/>
      <c r="F19" s="171"/>
      <c r="G19" s="190"/>
      <c r="H19" s="201"/>
    </row>
    <row r="20" spans="1:8" s="129" customFormat="1" ht="36" customHeight="1" x14ac:dyDescent="0.25">
      <c r="A20" s="197"/>
      <c r="B20" s="189"/>
      <c r="C20" s="167" t="s">
        <v>188</v>
      </c>
      <c r="D20" s="169">
        <v>1</v>
      </c>
      <c r="E20" s="171"/>
      <c r="F20" s="171"/>
      <c r="G20" s="190"/>
      <c r="H20" s="201"/>
    </row>
    <row r="21" spans="1:8" s="129" customFormat="1" ht="38.25" customHeight="1" x14ac:dyDescent="0.25">
      <c r="A21" s="197"/>
      <c r="B21" s="189"/>
      <c r="C21" s="167" t="s">
        <v>191</v>
      </c>
      <c r="D21" s="169">
        <v>1</v>
      </c>
      <c r="E21" s="171"/>
      <c r="F21" s="171"/>
      <c r="G21" s="147" t="s">
        <v>254</v>
      </c>
      <c r="H21" s="155" t="s">
        <v>224</v>
      </c>
    </row>
    <row r="22" spans="1:8" s="129" customFormat="1" ht="90" customHeight="1" x14ac:dyDescent="0.25">
      <c r="A22" s="197"/>
      <c r="B22" s="189"/>
      <c r="C22" s="167" t="s">
        <v>192</v>
      </c>
      <c r="D22" s="164">
        <v>0.85</v>
      </c>
      <c r="E22" s="171"/>
      <c r="F22" s="171"/>
      <c r="G22" s="147" t="s">
        <v>223</v>
      </c>
      <c r="H22" s="155" t="s">
        <v>249</v>
      </c>
    </row>
    <row r="23" spans="1:8" s="129" customFormat="1" ht="88.5" customHeight="1" x14ac:dyDescent="0.25">
      <c r="A23" s="197"/>
      <c r="B23" s="189"/>
      <c r="C23" s="146" t="s">
        <v>221</v>
      </c>
      <c r="D23" s="164">
        <v>0.48</v>
      </c>
      <c r="E23" s="171"/>
      <c r="F23" s="171"/>
      <c r="G23" s="147" t="s">
        <v>226</v>
      </c>
      <c r="H23" s="156" t="s">
        <v>227</v>
      </c>
    </row>
    <row r="24" spans="1:8" s="263" customFormat="1" ht="44.25" customHeight="1" x14ac:dyDescent="0.25">
      <c r="A24" s="197"/>
      <c r="B24" s="189"/>
      <c r="C24" s="194" t="s">
        <v>201</v>
      </c>
      <c r="D24" s="171">
        <v>0.92</v>
      </c>
      <c r="E24" s="171"/>
      <c r="F24" s="171"/>
      <c r="G24" s="190" t="s">
        <v>225</v>
      </c>
      <c r="H24" s="272" t="s">
        <v>228</v>
      </c>
    </row>
    <row r="25" spans="1:8" s="129" customFormat="1" x14ac:dyDescent="0.25">
      <c r="A25" s="197"/>
      <c r="B25" s="189"/>
      <c r="C25" s="194"/>
      <c r="D25" s="171"/>
      <c r="E25" s="171"/>
      <c r="F25" s="171"/>
      <c r="G25" s="190"/>
      <c r="H25" s="272"/>
    </row>
    <row r="26" spans="1:8" s="129" customFormat="1" x14ac:dyDescent="0.25">
      <c r="A26" s="197"/>
      <c r="B26" s="189"/>
      <c r="C26" s="194"/>
      <c r="D26" s="171"/>
      <c r="E26" s="171"/>
      <c r="F26" s="171"/>
      <c r="G26" s="190"/>
      <c r="H26" s="272"/>
    </row>
    <row r="27" spans="1:8" s="129" customFormat="1" ht="9" customHeight="1" x14ac:dyDescent="0.25">
      <c r="A27" s="197"/>
      <c r="B27" s="189"/>
      <c r="C27" s="194"/>
      <c r="D27" s="171"/>
      <c r="E27" s="171"/>
      <c r="F27" s="171"/>
      <c r="G27" s="190"/>
      <c r="H27" s="272"/>
    </row>
    <row r="28" spans="1:8" s="129" customFormat="1" ht="8.25" hidden="1" customHeight="1" x14ac:dyDescent="0.25">
      <c r="A28" s="197"/>
      <c r="B28" s="189"/>
      <c r="C28" s="194"/>
      <c r="D28" s="171"/>
      <c r="E28" s="171"/>
      <c r="F28" s="171"/>
      <c r="G28" s="190"/>
      <c r="H28" s="272"/>
    </row>
    <row r="29" spans="1:8" s="129" customFormat="1" ht="15" hidden="1" customHeight="1" x14ac:dyDescent="0.25">
      <c r="A29" s="197"/>
      <c r="B29" s="189"/>
      <c r="C29" s="194"/>
      <c r="D29" s="171"/>
      <c r="E29" s="171"/>
      <c r="F29" s="171"/>
      <c r="G29" s="190"/>
      <c r="H29" s="156"/>
    </row>
    <row r="30" spans="1:8" s="129" customFormat="1" ht="15.75" hidden="1" customHeight="1" x14ac:dyDescent="0.25">
      <c r="A30" s="197"/>
      <c r="B30" s="189"/>
      <c r="C30" s="194"/>
      <c r="D30" s="171"/>
      <c r="E30" s="171"/>
      <c r="F30" s="171"/>
      <c r="G30" s="190"/>
      <c r="H30" s="156"/>
    </row>
    <row r="31" spans="1:8" s="129" customFormat="1" ht="42.75" customHeight="1" x14ac:dyDescent="0.25">
      <c r="A31" s="197"/>
      <c r="B31" s="189"/>
      <c r="C31" s="188" t="s">
        <v>190</v>
      </c>
      <c r="D31" s="202">
        <v>0.75</v>
      </c>
      <c r="E31" s="171"/>
      <c r="F31" s="171"/>
      <c r="G31" s="190" t="s">
        <v>229</v>
      </c>
      <c r="H31" s="201" t="s">
        <v>230</v>
      </c>
    </row>
    <row r="32" spans="1:8" s="129" customFormat="1" ht="75.75" customHeight="1" x14ac:dyDescent="0.25">
      <c r="A32" s="197"/>
      <c r="B32" s="189"/>
      <c r="C32" s="188"/>
      <c r="D32" s="202"/>
      <c r="E32" s="171"/>
      <c r="F32" s="171"/>
      <c r="G32" s="190"/>
      <c r="H32" s="201"/>
    </row>
    <row r="33" spans="1:8" s="129" customFormat="1" ht="60" customHeight="1" x14ac:dyDescent="0.25">
      <c r="A33" s="197"/>
      <c r="B33" s="189"/>
      <c r="C33" s="188"/>
      <c r="D33" s="202"/>
      <c r="E33" s="171"/>
      <c r="F33" s="171"/>
      <c r="G33" s="190"/>
      <c r="H33" s="201"/>
    </row>
    <row r="34" spans="1:8" s="129" customFormat="1" ht="121.5" customHeight="1" x14ac:dyDescent="0.25">
      <c r="A34" s="197"/>
      <c r="B34" s="189" t="s">
        <v>236</v>
      </c>
      <c r="C34" s="134" t="s">
        <v>205</v>
      </c>
      <c r="D34" s="164">
        <v>1</v>
      </c>
      <c r="E34" s="171">
        <v>0.56999999999999995</v>
      </c>
      <c r="F34" s="171"/>
      <c r="G34" s="172" t="s">
        <v>255</v>
      </c>
      <c r="H34" s="201" t="s">
        <v>251</v>
      </c>
    </row>
    <row r="35" spans="1:8" s="129" customFormat="1" ht="123.75" customHeight="1" x14ac:dyDescent="0.25">
      <c r="A35" s="197"/>
      <c r="B35" s="189"/>
      <c r="C35" s="134" t="s">
        <v>192</v>
      </c>
      <c r="D35" s="164">
        <v>1</v>
      </c>
      <c r="E35" s="171"/>
      <c r="F35" s="171"/>
      <c r="G35" s="172"/>
      <c r="H35" s="201"/>
    </row>
    <row r="36" spans="1:8" s="129" customFormat="1" ht="111.75" customHeight="1" x14ac:dyDescent="0.25">
      <c r="A36" s="197"/>
      <c r="B36" s="189"/>
      <c r="C36" s="134" t="s">
        <v>207</v>
      </c>
      <c r="D36" s="164">
        <v>0.85</v>
      </c>
      <c r="E36" s="171"/>
      <c r="F36" s="171"/>
      <c r="G36" s="172"/>
      <c r="H36" s="201"/>
    </row>
    <row r="37" spans="1:8" s="129" customFormat="1" ht="72" customHeight="1" x14ac:dyDescent="0.25">
      <c r="A37" s="197"/>
      <c r="B37" s="189"/>
      <c r="C37" s="134" t="s">
        <v>202</v>
      </c>
      <c r="D37" s="164">
        <v>0</v>
      </c>
      <c r="E37" s="171"/>
      <c r="F37" s="171"/>
      <c r="G37" s="172"/>
      <c r="H37" s="201"/>
    </row>
    <row r="38" spans="1:8" s="129" customFormat="1" ht="48.75" customHeight="1" x14ac:dyDescent="0.25">
      <c r="A38" s="197"/>
      <c r="B38" s="189"/>
      <c r="C38" s="146" t="s">
        <v>216</v>
      </c>
      <c r="D38" s="165" t="s">
        <v>209</v>
      </c>
      <c r="E38" s="171"/>
      <c r="F38" s="171"/>
      <c r="G38" s="172"/>
      <c r="H38" s="201"/>
    </row>
    <row r="39" spans="1:8" s="129" customFormat="1" ht="51.75" customHeight="1" x14ac:dyDescent="0.25">
      <c r="A39" s="197"/>
      <c r="B39" s="264" t="s">
        <v>231</v>
      </c>
      <c r="C39" s="159" t="s">
        <v>232</v>
      </c>
      <c r="D39" s="160">
        <v>0.1</v>
      </c>
      <c r="E39" s="265">
        <v>0.05</v>
      </c>
      <c r="F39" s="171"/>
      <c r="G39" s="192" t="s">
        <v>256</v>
      </c>
      <c r="H39" s="200" t="s">
        <v>257</v>
      </c>
    </row>
    <row r="40" spans="1:8" s="129" customFormat="1" ht="63.75" customHeight="1" x14ac:dyDescent="0.25">
      <c r="A40" s="197"/>
      <c r="B40" s="264"/>
      <c r="C40" s="159" t="s">
        <v>233</v>
      </c>
      <c r="D40" s="161">
        <v>0.1</v>
      </c>
      <c r="E40" s="265"/>
      <c r="F40" s="171"/>
      <c r="G40" s="192"/>
      <c r="H40" s="200"/>
    </row>
    <row r="41" spans="1:8" s="129" customFormat="1" ht="51.75" customHeight="1" x14ac:dyDescent="0.25">
      <c r="A41" s="197"/>
      <c r="B41" s="264"/>
      <c r="C41" s="159" t="s">
        <v>234</v>
      </c>
      <c r="D41" s="161">
        <v>0</v>
      </c>
      <c r="E41" s="265"/>
      <c r="F41" s="171"/>
      <c r="G41" s="192"/>
      <c r="H41" s="200"/>
    </row>
    <row r="42" spans="1:8" s="129" customFormat="1" ht="117.75" customHeight="1" x14ac:dyDescent="0.25">
      <c r="A42" s="282"/>
      <c r="B42" s="264"/>
      <c r="C42" s="159" t="s">
        <v>235</v>
      </c>
      <c r="D42" s="161">
        <v>0</v>
      </c>
      <c r="E42" s="265"/>
      <c r="F42" s="171"/>
      <c r="G42" s="192"/>
      <c r="H42" s="200"/>
    </row>
    <row r="43" spans="1:8" s="129" customFormat="1" ht="108.75" customHeight="1" x14ac:dyDescent="0.25">
      <c r="A43" s="191" t="s">
        <v>218</v>
      </c>
      <c r="B43" s="193" t="s">
        <v>187</v>
      </c>
      <c r="C43" s="134" t="s">
        <v>210</v>
      </c>
      <c r="D43" s="165">
        <v>0.11</v>
      </c>
      <c r="E43" s="171">
        <f>AVERAGE(D43:D46)</f>
        <v>4.4999999999999998E-2</v>
      </c>
      <c r="F43" s="171">
        <f>AVERAGE(E43)</f>
        <v>4.4999999999999998E-2</v>
      </c>
      <c r="G43" s="172" t="s">
        <v>258</v>
      </c>
      <c r="H43" s="273" t="s">
        <v>252</v>
      </c>
    </row>
    <row r="44" spans="1:8" s="129" customFormat="1" ht="69" customHeight="1" x14ac:dyDescent="0.25">
      <c r="A44" s="181"/>
      <c r="B44" s="193"/>
      <c r="C44" s="134" t="s">
        <v>200</v>
      </c>
      <c r="D44" s="164">
        <v>7.0000000000000007E-2</v>
      </c>
      <c r="E44" s="171"/>
      <c r="F44" s="171"/>
      <c r="G44" s="172"/>
      <c r="H44" s="273"/>
    </row>
    <row r="45" spans="1:8" s="129" customFormat="1" ht="69.75" customHeight="1" x14ac:dyDescent="0.25">
      <c r="A45" s="181"/>
      <c r="B45" s="193"/>
      <c r="C45" s="134" t="s">
        <v>237</v>
      </c>
      <c r="D45" s="164">
        <v>0</v>
      </c>
      <c r="E45" s="171"/>
      <c r="F45" s="171"/>
      <c r="G45" s="172"/>
      <c r="H45" s="158" t="s">
        <v>241</v>
      </c>
    </row>
    <row r="46" spans="1:8" s="129" customFormat="1" ht="168" customHeight="1" x14ac:dyDescent="0.25">
      <c r="A46" s="181"/>
      <c r="B46" s="193"/>
      <c r="C46" s="134" t="s">
        <v>238</v>
      </c>
      <c r="D46" s="164">
        <v>0</v>
      </c>
      <c r="E46" s="171"/>
      <c r="F46" s="171"/>
      <c r="G46" s="172"/>
      <c r="H46" s="158" t="s">
        <v>242</v>
      </c>
    </row>
    <row r="47" spans="1:8" s="129" customFormat="1" ht="346.5" customHeight="1" x14ac:dyDescent="0.25">
      <c r="A47" s="274" t="s">
        <v>217</v>
      </c>
      <c r="B47" s="189" t="s">
        <v>193</v>
      </c>
      <c r="C47" s="134" t="s">
        <v>208</v>
      </c>
      <c r="D47" s="164">
        <v>0.85</v>
      </c>
      <c r="E47" s="171">
        <v>0.92500000000000004</v>
      </c>
      <c r="F47" s="171">
        <v>0.3</v>
      </c>
      <c r="G47" s="166" t="s">
        <v>259</v>
      </c>
      <c r="H47" s="162" t="s">
        <v>203</v>
      </c>
    </row>
    <row r="48" spans="1:8" s="129" customFormat="1" ht="194.25" customHeight="1" x14ac:dyDescent="0.25">
      <c r="A48" s="274"/>
      <c r="B48" s="189"/>
      <c r="C48" s="134" t="s">
        <v>199</v>
      </c>
      <c r="D48" s="164">
        <v>1</v>
      </c>
      <c r="E48" s="171"/>
      <c r="F48" s="171"/>
      <c r="G48" s="163" t="s">
        <v>243</v>
      </c>
      <c r="H48" s="162" t="s">
        <v>204</v>
      </c>
    </row>
    <row r="49" spans="1:8" s="129" customFormat="1" ht="275.25" customHeight="1" x14ac:dyDescent="0.25">
      <c r="A49" s="274"/>
      <c r="B49" s="189" t="s">
        <v>239</v>
      </c>
      <c r="C49" s="266" t="s">
        <v>240</v>
      </c>
      <c r="D49" s="171">
        <v>0</v>
      </c>
      <c r="E49" s="171">
        <f>AVERAGE(D49:D50)</f>
        <v>0</v>
      </c>
      <c r="F49" s="171"/>
      <c r="G49" s="172" t="s">
        <v>260</v>
      </c>
      <c r="H49" s="275" t="s">
        <v>245</v>
      </c>
    </row>
    <row r="50" spans="1:8" s="129" customFormat="1" ht="293.25" customHeight="1" x14ac:dyDescent="0.25">
      <c r="A50" s="274"/>
      <c r="B50" s="189"/>
      <c r="C50" s="266"/>
      <c r="D50" s="171"/>
      <c r="E50" s="171"/>
      <c r="F50" s="171"/>
      <c r="G50" s="172"/>
      <c r="H50" s="275"/>
    </row>
    <row r="51" spans="1:8" s="129" customFormat="1" ht="81.599999999999994" customHeight="1" x14ac:dyDescent="0.25">
      <c r="A51" s="191" t="s">
        <v>220</v>
      </c>
      <c r="B51" s="189" t="s">
        <v>215</v>
      </c>
      <c r="C51" s="168" t="s">
        <v>213</v>
      </c>
      <c r="D51" s="164">
        <v>1</v>
      </c>
      <c r="E51" s="198">
        <f>AVERAGE(D51:D52)</f>
        <v>0.57499999999999996</v>
      </c>
      <c r="F51" s="199">
        <f>AVERAGE(E51)</f>
        <v>0.57499999999999996</v>
      </c>
      <c r="G51" s="157" t="s">
        <v>261</v>
      </c>
      <c r="H51" s="259" t="s">
        <v>262</v>
      </c>
    </row>
    <row r="52" spans="1:8" s="129" customFormat="1" ht="97.15" customHeight="1" x14ac:dyDescent="0.25">
      <c r="A52" s="181"/>
      <c r="B52" s="189"/>
      <c r="C52" s="168" t="s">
        <v>211</v>
      </c>
      <c r="D52" s="165">
        <v>0.15</v>
      </c>
      <c r="E52" s="198"/>
      <c r="F52" s="199"/>
      <c r="G52" s="260" t="s">
        <v>264</v>
      </c>
      <c r="H52" s="259" t="s">
        <v>263</v>
      </c>
    </row>
    <row r="53" spans="1:8" ht="36.75" customHeight="1" thickBot="1" x14ac:dyDescent="0.3">
      <c r="A53" s="276" t="s">
        <v>194</v>
      </c>
      <c r="B53" s="277"/>
      <c r="C53" s="277"/>
      <c r="D53" s="278">
        <f>AVERAGE(D12:D52)</f>
        <v>0.47249999999999998</v>
      </c>
      <c r="E53" s="278">
        <f>AVERAGE(E12:E52)</f>
        <v>0.40937499999999993</v>
      </c>
      <c r="F53" s="279">
        <f>AVERAGE(F12:F52)</f>
        <v>0.33199999999999996</v>
      </c>
      <c r="G53" s="278"/>
      <c r="H53" s="280"/>
    </row>
    <row r="54" spans="1:8" x14ac:dyDescent="0.25">
      <c r="A54" s="140"/>
      <c r="B54" s="128"/>
      <c r="C54" s="129"/>
      <c r="D54" s="130"/>
      <c r="E54" s="129"/>
      <c r="F54" s="129"/>
      <c r="G54" s="129"/>
      <c r="H54" s="141"/>
    </row>
    <row r="55" spans="1:8" x14ac:dyDescent="0.25">
      <c r="A55" s="140"/>
      <c r="B55" s="128"/>
      <c r="C55" s="129"/>
      <c r="D55" s="130"/>
      <c r="E55" s="129"/>
      <c r="F55" s="129"/>
      <c r="G55" s="129"/>
      <c r="H55" s="141"/>
    </row>
    <row r="56" spans="1:8" x14ac:dyDescent="0.25">
      <c r="A56" s="140"/>
      <c r="B56" s="128"/>
      <c r="C56" s="129"/>
      <c r="D56" s="130"/>
      <c r="E56" s="129"/>
      <c r="F56" s="129"/>
      <c r="G56" s="129"/>
      <c r="H56" s="141"/>
    </row>
    <row r="57" spans="1:8" x14ac:dyDescent="0.25">
      <c r="A57" s="140"/>
      <c r="B57" s="148"/>
      <c r="C57" s="149"/>
      <c r="D57" s="130"/>
      <c r="E57" s="129"/>
      <c r="F57" s="149"/>
      <c r="G57" s="149"/>
      <c r="H57" s="141"/>
    </row>
    <row r="58" spans="1:8" x14ac:dyDescent="0.25">
      <c r="A58" s="140"/>
      <c r="B58" s="195" t="s">
        <v>196</v>
      </c>
      <c r="C58" s="195"/>
      <c r="D58" s="130"/>
      <c r="E58" s="129"/>
      <c r="F58" s="195" t="s">
        <v>195</v>
      </c>
      <c r="G58" s="195"/>
      <c r="H58" s="141"/>
    </row>
    <row r="59" spans="1:8" x14ac:dyDescent="0.25">
      <c r="A59" s="140"/>
      <c r="B59" s="196" t="s">
        <v>197</v>
      </c>
      <c r="C59" s="196"/>
      <c r="D59" s="130"/>
      <c r="E59" s="129"/>
      <c r="F59" s="196" t="s">
        <v>198</v>
      </c>
      <c r="G59" s="196"/>
      <c r="H59" s="141"/>
    </row>
    <row r="60" spans="1:8" ht="15.75" thickBot="1" x14ac:dyDescent="0.3">
      <c r="A60" s="150"/>
      <c r="B60" s="151"/>
      <c r="C60" s="152"/>
      <c r="D60" s="153"/>
      <c r="E60" s="152"/>
      <c r="F60" s="152"/>
      <c r="G60" s="152"/>
      <c r="H60" s="154"/>
    </row>
  </sheetData>
  <dataConsolidate/>
  <mergeCells count="63">
    <mergeCell ref="A18:A42"/>
    <mergeCell ref="F59:G59"/>
    <mergeCell ref="F58:G58"/>
    <mergeCell ref="F51:F52"/>
    <mergeCell ref="F47:F50"/>
    <mergeCell ref="E49:E50"/>
    <mergeCell ref="E47:E48"/>
    <mergeCell ref="A53:C53"/>
    <mergeCell ref="B58:C58"/>
    <mergeCell ref="B59:C59"/>
    <mergeCell ref="A51:A52"/>
    <mergeCell ref="E51:E52"/>
    <mergeCell ref="B51:B52"/>
    <mergeCell ref="G24:G30"/>
    <mergeCell ref="G31:G33"/>
    <mergeCell ref="A43:A46"/>
    <mergeCell ref="G34:G38"/>
    <mergeCell ref="G39:G42"/>
    <mergeCell ref="B43:B46"/>
    <mergeCell ref="F18:F42"/>
    <mergeCell ref="D18:D19"/>
    <mergeCell ref="B34:B38"/>
    <mergeCell ref="B18:B33"/>
    <mergeCell ref="C18:C19"/>
    <mergeCell ref="C31:C33"/>
    <mergeCell ref="C24:C30"/>
    <mergeCell ref="D24:D30"/>
    <mergeCell ref="E18:E33"/>
    <mergeCell ref="B49:B50"/>
    <mergeCell ref="C49:C50"/>
    <mergeCell ref="D49:D50"/>
    <mergeCell ref="A4:H4"/>
    <mergeCell ref="A6:H6"/>
    <mergeCell ref="B8:C8"/>
    <mergeCell ref="B10:C10"/>
    <mergeCell ref="A12:A17"/>
    <mergeCell ref="A5:H5"/>
    <mergeCell ref="A7:H7"/>
    <mergeCell ref="D15:D17"/>
    <mergeCell ref="C15:C17"/>
    <mergeCell ref="E12:E17"/>
    <mergeCell ref="F12:F17"/>
    <mergeCell ref="B47:B48"/>
    <mergeCell ref="A47:A50"/>
    <mergeCell ref="H43:H44"/>
    <mergeCell ref="G49:G50"/>
    <mergeCell ref="H49:H50"/>
    <mergeCell ref="E34:E38"/>
    <mergeCell ref="E43:E46"/>
    <mergeCell ref="E39:E42"/>
    <mergeCell ref="F43:F46"/>
    <mergeCell ref="G43:G46"/>
    <mergeCell ref="H34:H38"/>
    <mergeCell ref="H39:H42"/>
    <mergeCell ref="H18:H20"/>
    <mergeCell ref="G12:G17"/>
    <mergeCell ref="B12:B17"/>
    <mergeCell ref="H12:H17"/>
    <mergeCell ref="B39:B42"/>
    <mergeCell ref="H24:H28"/>
    <mergeCell ref="H31:H33"/>
    <mergeCell ref="D31:D33"/>
    <mergeCell ref="G18:G20"/>
  </mergeCells>
  <pageMargins left="0.25" right="0.25" top="0.75" bottom="0.75" header="0.3" footer="0.3"/>
  <pageSetup paperSize="5" scale="53" fitToHeight="0" orientation="landscape" r:id="rId1"/>
  <rowBreaks count="5" manualBreakCount="5">
    <brk id="22" max="16383" man="1"/>
    <brk id="42" max="16383" man="1"/>
    <brk id="46" max="16383" man="1"/>
    <brk id="48" max="16383" man="1"/>
    <brk id="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CP92"/>
  <sheetViews>
    <sheetView showGridLines="0" topLeftCell="W46" zoomScale="70" zoomScaleNormal="70" zoomScaleSheetLayoutView="30" zoomScalePageLayoutView="70" workbookViewId="0">
      <selection activeCell="BN14" sqref="BN14"/>
    </sheetView>
  </sheetViews>
  <sheetFormatPr baseColWidth="10" defaultColWidth="10.85546875" defaultRowHeight="14.25" x14ac:dyDescent="0.2"/>
  <cols>
    <col min="1" max="1" width="50.140625" style="32" customWidth="1"/>
    <col min="2" max="2" width="20.7109375" style="32" customWidth="1"/>
    <col min="3" max="3" width="15.85546875" style="32" customWidth="1"/>
    <col min="4" max="4" width="62.85546875" style="32" customWidth="1"/>
    <col min="5" max="5" width="21.140625" style="32" customWidth="1"/>
    <col min="6" max="6" width="18.42578125" style="32" customWidth="1"/>
    <col min="7" max="7" width="13.140625" style="32" customWidth="1"/>
    <col min="8" max="8" width="18.140625" style="32" customWidth="1"/>
    <col min="9" max="9" width="13.28515625" style="32" customWidth="1"/>
    <col min="10" max="10" width="36.28515625" style="32" customWidth="1"/>
    <col min="11" max="11" width="16.42578125" style="32" customWidth="1"/>
    <col min="12" max="12" width="11.42578125" style="34" customWidth="1"/>
    <col min="13" max="13" width="16.28515625" style="34" customWidth="1"/>
    <col min="14" max="14" width="17.42578125" style="34" customWidth="1"/>
    <col min="15" max="15" width="15.42578125" style="34" customWidth="1"/>
    <col min="16" max="16" width="15.28515625" style="34" customWidth="1"/>
    <col min="17" max="17" width="11.42578125" style="34" customWidth="1"/>
    <col min="18" max="18" width="16.28515625" style="34" customWidth="1"/>
    <col min="19" max="19" width="17.42578125" style="34" customWidth="1"/>
    <col min="20" max="20" width="15.42578125" style="34" customWidth="1"/>
    <col min="21" max="21" width="15.28515625" style="34" customWidth="1"/>
    <col min="22" max="22" width="5.7109375" style="34" customWidth="1"/>
    <col min="23" max="24" width="5.140625" style="34" customWidth="1"/>
    <col min="25" max="25" width="4.7109375" style="34" customWidth="1"/>
    <col min="26" max="26" width="5.28515625" style="34" customWidth="1"/>
    <col min="27" max="27" width="5.140625" style="34" customWidth="1"/>
    <col min="28" max="29" width="5.7109375" style="34" customWidth="1"/>
    <col min="30" max="30" width="5.42578125" style="34" customWidth="1"/>
    <col min="31" max="31" width="6.28515625" style="34" customWidth="1"/>
    <col min="32" max="32" width="6.140625" style="34" customWidth="1"/>
    <col min="33" max="45" width="5.140625" style="34" customWidth="1"/>
    <col min="46" max="57" width="5" style="32" customWidth="1"/>
    <col min="58" max="58" width="14.140625" style="35" customWidth="1"/>
    <col min="59" max="59" width="33" style="32" customWidth="1"/>
    <col min="60" max="60" width="13.42578125" style="35" customWidth="1"/>
    <col min="61" max="61" width="18.85546875" style="32" customWidth="1"/>
    <col min="62" max="62" width="13.42578125" style="35" customWidth="1"/>
    <col min="63" max="63" width="29.7109375" style="32" customWidth="1"/>
    <col min="64" max="64" width="13.42578125" style="35" customWidth="1"/>
    <col min="65" max="65" width="19.42578125" style="32" customWidth="1"/>
    <col min="66" max="66" width="40.7109375" style="35" customWidth="1"/>
    <col min="67" max="67" width="20.85546875" style="35" customWidth="1"/>
    <col min="68" max="68" width="44.7109375" style="32" customWidth="1"/>
    <col min="69" max="92" width="11.42578125" style="32" hidden="1" customWidth="1"/>
    <col min="93" max="93" width="10.85546875" style="32"/>
    <col min="94" max="94" width="25" style="32" customWidth="1"/>
    <col min="95" max="16384" width="10.85546875" style="32"/>
  </cols>
  <sheetData>
    <row r="3" spans="1:94" ht="49.5" customHeight="1" x14ac:dyDescent="0.55000000000000004">
      <c r="B3" s="203" t="s">
        <v>166</v>
      </c>
      <c r="C3" s="203"/>
      <c r="D3" s="203"/>
      <c r="E3" s="203"/>
      <c r="F3" s="203"/>
      <c r="G3" s="203"/>
      <c r="H3" s="203"/>
      <c r="I3" s="203"/>
      <c r="J3" s="203"/>
      <c r="K3" s="203"/>
      <c r="L3" s="203"/>
    </row>
    <row r="4" spans="1:94" ht="22.5" x14ac:dyDescent="0.3">
      <c r="B4" s="204" t="s">
        <v>167</v>
      </c>
      <c r="C4" s="204"/>
      <c r="D4" s="204"/>
      <c r="E4" s="204"/>
      <c r="F4" s="204"/>
      <c r="G4" s="204"/>
      <c r="H4" s="204"/>
      <c r="I4" s="204"/>
      <c r="J4" s="204"/>
      <c r="K4" s="204"/>
      <c r="L4" s="204"/>
    </row>
    <row r="5" spans="1:94" ht="22.5" x14ac:dyDescent="0.3">
      <c r="B5" s="204" t="s">
        <v>168</v>
      </c>
      <c r="C5" s="204"/>
      <c r="D5" s="204"/>
      <c r="E5" s="204"/>
      <c r="F5" s="204"/>
      <c r="G5" s="204"/>
      <c r="H5" s="204"/>
      <c r="I5" s="204"/>
      <c r="J5" s="204"/>
      <c r="K5" s="204"/>
      <c r="L5" s="204"/>
    </row>
    <row r="6" spans="1:94" ht="19.5" x14ac:dyDescent="0.25">
      <c r="B6" s="122" t="s">
        <v>172</v>
      </c>
      <c r="C6" s="121"/>
      <c r="D6" s="121"/>
      <c r="E6" s="121"/>
      <c r="F6" s="121"/>
    </row>
    <row r="9" spans="1:94" ht="19.5" customHeight="1" x14ac:dyDescent="0.2">
      <c r="A9" s="110" t="s">
        <v>134</v>
      </c>
      <c r="D9" s="110"/>
    </row>
    <row r="10" spans="1:94" ht="19.5" customHeight="1" x14ac:dyDescent="0.2">
      <c r="A10" s="110" t="s">
        <v>135</v>
      </c>
      <c r="D10" s="109"/>
      <c r="F10" s="33"/>
      <c r="G10" s="33"/>
      <c r="J10" s="107"/>
      <c r="K10" s="108"/>
      <c r="L10" s="249" t="s">
        <v>127</v>
      </c>
      <c r="M10" s="249"/>
      <c r="N10" s="249"/>
      <c r="O10" s="249"/>
      <c r="P10" s="249"/>
    </row>
    <row r="11" spans="1:94" ht="86.25" customHeight="1" x14ac:dyDescent="0.2">
      <c r="A11" s="111" t="s">
        <v>137</v>
      </c>
      <c r="B11" s="114"/>
      <c r="C11" s="115"/>
      <c r="D11" s="109"/>
      <c r="E11" s="248" t="s">
        <v>136</v>
      </c>
      <c r="F11" s="248"/>
      <c r="G11" s="248"/>
      <c r="H11" s="248"/>
      <c r="J11" s="108"/>
      <c r="K11" s="108"/>
      <c r="L11" s="249"/>
      <c r="M11" s="249"/>
      <c r="N11" s="249"/>
      <c r="O11" s="249"/>
      <c r="P11" s="249"/>
      <c r="AT11" s="230" t="s">
        <v>128</v>
      </c>
      <c r="AU11" s="230"/>
      <c r="AV11" s="230"/>
      <c r="AW11" s="230"/>
      <c r="AX11" s="230"/>
      <c r="AY11" s="230"/>
      <c r="AZ11" s="230"/>
      <c r="BA11" s="230"/>
      <c r="BB11" s="230"/>
      <c r="BC11" s="230"/>
      <c r="BD11" s="230"/>
      <c r="BE11" s="230"/>
      <c r="BF11" s="247" t="s">
        <v>129</v>
      </c>
      <c r="BG11" s="247"/>
    </row>
    <row r="12" spans="1:94" s="73" customFormat="1" ht="81" customHeight="1" x14ac:dyDescent="0.2">
      <c r="B12" s="208" t="s">
        <v>138</v>
      </c>
      <c r="C12" s="208" t="s">
        <v>165</v>
      </c>
      <c r="D12" s="236" t="s">
        <v>139</v>
      </c>
      <c r="E12" s="236" t="s">
        <v>140</v>
      </c>
      <c r="F12" s="239"/>
      <c r="G12" s="239"/>
      <c r="H12" s="239"/>
      <c r="I12" s="236" t="s">
        <v>141</v>
      </c>
      <c r="J12" s="235" t="s">
        <v>142</v>
      </c>
      <c r="K12" s="235" t="s">
        <v>143</v>
      </c>
      <c r="L12" s="240" t="s">
        <v>146</v>
      </c>
      <c r="M12" s="240"/>
      <c r="N12" s="240"/>
      <c r="O12" s="240"/>
      <c r="P12" s="240" t="s">
        <v>6</v>
      </c>
      <c r="Q12" s="246" t="s">
        <v>144</v>
      </c>
      <c r="R12" s="246"/>
      <c r="S12" s="246"/>
      <c r="T12" s="246"/>
      <c r="U12" s="240" t="s">
        <v>145</v>
      </c>
      <c r="V12" s="242" t="s">
        <v>147</v>
      </c>
      <c r="W12" s="243"/>
      <c r="X12" s="243"/>
      <c r="Y12" s="243"/>
      <c r="Z12" s="243"/>
      <c r="AA12" s="243"/>
      <c r="AB12" s="243"/>
      <c r="AC12" s="243"/>
      <c r="AD12" s="243"/>
      <c r="AE12" s="243"/>
      <c r="AF12" s="243"/>
      <c r="AG12" s="243"/>
      <c r="AH12" s="244" t="s">
        <v>148</v>
      </c>
      <c r="AI12" s="245"/>
      <c r="AJ12" s="245"/>
      <c r="AK12" s="245"/>
      <c r="AL12" s="245"/>
      <c r="AM12" s="245"/>
      <c r="AN12" s="245"/>
      <c r="AO12" s="245"/>
      <c r="AP12" s="245"/>
      <c r="AQ12" s="245"/>
      <c r="AR12" s="245"/>
      <c r="AS12" s="245"/>
      <c r="AT12" s="244" t="s">
        <v>149</v>
      </c>
      <c r="AU12" s="245"/>
      <c r="AV12" s="245"/>
      <c r="AW12" s="245"/>
      <c r="AX12" s="245"/>
      <c r="AY12" s="245"/>
      <c r="AZ12" s="245"/>
      <c r="BA12" s="245"/>
      <c r="BB12" s="245"/>
      <c r="BC12" s="245"/>
      <c r="BD12" s="245"/>
      <c r="BE12" s="245"/>
      <c r="BF12" s="235" t="s">
        <v>169</v>
      </c>
      <c r="BG12" s="235"/>
      <c r="BH12" s="236"/>
      <c r="BI12" s="236"/>
      <c r="BJ12" s="236"/>
      <c r="BK12" s="236"/>
      <c r="BL12" s="236"/>
      <c r="BM12" s="236"/>
      <c r="BN12" s="236"/>
      <c r="BO12" s="104"/>
      <c r="BP12" s="237" t="s">
        <v>152</v>
      </c>
      <c r="BQ12" s="233">
        <v>2021</v>
      </c>
      <c r="BR12" s="234"/>
      <c r="BS12" s="234"/>
      <c r="BT12" s="234"/>
      <c r="BU12" s="234"/>
      <c r="BV12" s="234"/>
      <c r="BW12" s="234"/>
      <c r="BX12" s="234"/>
      <c r="BY12" s="234"/>
      <c r="BZ12" s="234"/>
      <c r="CA12" s="234"/>
      <c r="CB12" s="234"/>
      <c r="CC12" s="233">
        <v>2022</v>
      </c>
      <c r="CD12" s="234"/>
      <c r="CE12" s="234"/>
      <c r="CF12" s="234"/>
      <c r="CG12" s="234"/>
      <c r="CH12" s="234"/>
      <c r="CI12" s="234"/>
      <c r="CJ12" s="234"/>
      <c r="CK12" s="234"/>
      <c r="CL12" s="234"/>
      <c r="CM12" s="234"/>
      <c r="CN12" s="234"/>
    </row>
    <row r="13" spans="1:94" s="73" customFormat="1" ht="241.5" customHeight="1" x14ac:dyDescent="0.2">
      <c r="B13" s="209"/>
      <c r="C13" s="209"/>
      <c r="D13" s="239"/>
      <c r="E13" s="81" t="s">
        <v>7</v>
      </c>
      <c r="F13" s="24" t="s">
        <v>8</v>
      </c>
      <c r="G13" s="81" t="s">
        <v>9</v>
      </c>
      <c r="H13" s="81" t="s">
        <v>10</v>
      </c>
      <c r="I13" s="236"/>
      <c r="J13" s="236"/>
      <c r="K13" s="236"/>
      <c r="L13" s="25" t="s">
        <v>86</v>
      </c>
      <c r="M13" s="25" t="s">
        <v>87</v>
      </c>
      <c r="N13" s="25" t="s">
        <v>88</v>
      </c>
      <c r="O13" s="25" t="s">
        <v>89</v>
      </c>
      <c r="P13" s="241"/>
      <c r="Q13" s="116" t="s">
        <v>86</v>
      </c>
      <c r="R13" s="113" t="s">
        <v>87</v>
      </c>
      <c r="S13" s="113" t="s">
        <v>88</v>
      </c>
      <c r="T13" s="113" t="s">
        <v>89</v>
      </c>
      <c r="U13" s="241"/>
      <c r="V13" s="81" t="s">
        <v>11</v>
      </c>
      <c r="W13" s="81" t="s">
        <v>12</v>
      </c>
      <c r="X13" s="81" t="s">
        <v>13</v>
      </c>
      <c r="Y13" s="81" t="s">
        <v>14</v>
      </c>
      <c r="Z13" s="81" t="s">
        <v>15</v>
      </c>
      <c r="AA13" s="81" t="s">
        <v>16</v>
      </c>
      <c r="AB13" s="81" t="s">
        <v>17</v>
      </c>
      <c r="AC13" s="81" t="s">
        <v>18</v>
      </c>
      <c r="AD13" s="81" t="s">
        <v>19</v>
      </c>
      <c r="AE13" s="81" t="s">
        <v>20</v>
      </c>
      <c r="AF13" s="81" t="s">
        <v>21</v>
      </c>
      <c r="AG13" s="81" t="s">
        <v>22</v>
      </c>
      <c r="AH13" s="119" t="s">
        <v>11</v>
      </c>
      <c r="AI13" s="119" t="s">
        <v>12</v>
      </c>
      <c r="AJ13" s="119" t="s">
        <v>13</v>
      </c>
      <c r="AK13" s="119" t="s">
        <v>14</v>
      </c>
      <c r="AL13" s="119" t="s">
        <v>15</v>
      </c>
      <c r="AM13" s="119" t="s">
        <v>16</v>
      </c>
      <c r="AN13" s="119" t="s">
        <v>17</v>
      </c>
      <c r="AO13" s="119" t="s">
        <v>18</v>
      </c>
      <c r="AP13" s="119" t="s">
        <v>19</v>
      </c>
      <c r="AQ13" s="119" t="s">
        <v>20</v>
      </c>
      <c r="AR13" s="119" t="s">
        <v>21</v>
      </c>
      <c r="AS13" s="119" t="s">
        <v>22</v>
      </c>
      <c r="AT13" s="119" t="s">
        <v>11</v>
      </c>
      <c r="AU13" s="119" t="s">
        <v>12</v>
      </c>
      <c r="AV13" s="119" t="s">
        <v>13</v>
      </c>
      <c r="AW13" s="119" t="s">
        <v>14</v>
      </c>
      <c r="AX13" s="119" t="s">
        <v>15</v>
      </c>
      <c r="AY13" s="119" t="s">
        <v>16</v>
      </c>
      <c r="AZ13" s="119" t="s">
        <v>17</v>
      </c>
      <c r="BA13" s="119" t="s">
        <v>18</v>
      </c>
      <c r="BB13" s="119" t="s">
        <v>19</v>
      </c>
      <c r="BC13" s="119" t="s">
        <v>20</v>
      </c>
      <c r="BD13" s="119" t="s">
        <v>21</v>
      </c>
      <c r="BE13" s="119" t="s">
        <v>22</v>
      </c>
      <c r="BF13" s="26" t="s">
        <v>79</v>
      </c>
      <c r="BG13" s="80" t="s">
        <v>74</v>
      </c>
      <c r="BH13" s="26" t="s">
        <v>80</v>
      </c>
      <c r="BI13" s="80" t="s">
        <v>74</v>
      </c>
      <c r="BJ13" s="26" t="s">
        <v>81</v>
      </c>
      <c r="BK13" s="80" t="s">
        <v>74</v>
      </c>
      <c r="BL13" s="26" t="s">
        <v>82</v>
      </c>
      <c r="BM13" s="80" t="s">
        <v>74</v>
      </c>
      <c r="BN13" s="26" t="s">
        <v>170</v>
      </c>
      <c r="BO13" s="120" t="s">
        <v>171</v>
      </c>
      <c r="BP13" s="238"/>
      <c r="BQ13" s="22" t="s">
        <v>11</v>
      </c>
      <c r="BR13" s="22" t="s">
        <v>12</v>
      </c>
      <c r="BS13" s="22" t="s">
        <v>13</v>
      </c>
      <c r="BT13" s="22" t="s">
        <v>14</v>
      </c>
      <c r="BU13" s="22" t="s">
        <v>15</v>
      </c>
      <c r="BV13" s="22" t="s">
        <v>16</v>
      </c>
      <c r="BW13" s="22" t="s">
        <v>17</v>
      </c>
      <c r="BX13" s="22" t="s">
        <v>18</v>
      </c>
      <c r="BY13" s="22" t="s">
        <v>19</v>
      </c>
      <c r="BZ13" s="22" t="s">
        <v>20</v>
      </c>
      <c r="CA13" s="22" t="s">
        <v>21</v>
      </c>
      <c r="CB13" s="22" t="s">
        <v>22</v>
      </c>
      <c r="CC13" s="22" t="s">
        <v>11</v>
      </c>
      <c r="CD13" s="22" t="s">
        <v>12</v>
      </c>
      <c r="CE13" s="22" t="s">
        <v>13</v>
      </c>
      <c r="CF13" s="22" t="s">
        <v>14</v>
      </c>
      <c r="CG13" s="22" t="s">
        <v>15</v>
      </c>
      <c r="CH13" s="22" t="s">
        <v>16</v>
      </c>
      <c r="CI13" s="22" t="s">
        <v>17</v>
      </c>
      <c r="CJ13" s="22" t="s">
        <v>18</v>
      </c>
      <c r="CK13" s="22" t="s">
        <v>19</v>
      </c>
      <c r="CL13" s="22" t="s">
        <v>20</v>
      </c>
      <c r="CM13" s="22" t="s">
        <v>21</v>
      </c>
      <c r="CN13" s="22" t="s">
        <v>22</v>
      </c>
      <c r="CO13" s="73" t="s">
        <v>124</v>
      </c>
      <c r="CP13" s="112" t="s">
        <v>125</v>
      </c>
    </row>
    <row r="14" spans="1:94" ht="69" customHeight="1" x14ac:dyDescent="0.2">
      <c r="B14" s="38" t="s">
        <v>62</v>
      </c>
      <c r="C14" s="38" t="s">
        <v>63</v>
      </c>
      <c r="D14" s="30" t="s">
        <v>108</v>
      </c>
      <c r="E14" s="23">
        <f>+SUM(E16:E18)</f>
        <v>9</v>
      </c>
      <c r="F14" s="23">
        <f>+SUM(F16:F18)</f>
        <v>0.5</v>
      </c>
      <c r="G14" s="23">
        <f>+SUM(G16:G18)</f>
        <v>0</v>
      </c>
      <c r="H14" s="23">
        <f>+SUM(H16:H18)</f>
        <v>0</v>
      </c>
      <c r="I14" s="23" t="s">
        <v>23</v>
      </c>
      <c r="J14" s="36"/>
      <c r="K14" s="23" t="s">
        <v>43</v>
      </c>
      <c r="L14" s="37">
        <f>+SUM(L16:L18)</f>
        <v>0</v>
      </c>
      <c r="M14" s="37">
        <f>+SUM(M16:M18)</f>
        <v>115000</v>
      </c>
      <c r="N14" s="37">
        <f>+SUM(N16:N18)</f>
        <v>0</v>
      </c>
      <c r="O14" s="37">
        <f>+SUM(O16:O18)</f>
        <v>0</v>
      </c>
      <c r="P14" s="37">
        <f>+SUM(P16:P18)</f>
        <v>115000</v>
      </c>
      <c r="Q14" s="37"/>
      <c r="R14" s="37"/>
      <c r="S14" s="37"/>
      <c r="T14" s="37"/>
      <c r="U14" s="37">
        <f>+SUM(U16:U18)</f>
        <v>0</v>
      </c>
      <c r="V14" s="39"/>
      <c r="W14" s="39"/>
      <c r="X14" s="39"/>
      <c r="Y14" s="39"/>
      <c r="Z14" s="39"/>
      <c r="AA14" s="39"/>
      <c r="AB14" s="39"/>
      <c r="AC14" s="39"/>
      <c r="AD14" s="39"/>
      <c r="AE14" s="39"/>
      <c r="AF14" s="39"/>
      <c r="AG14" s="39"/>
      <c r="AH14" s="1"/>
      <c r="AI14" s="1"/>
      <c r="AJ14" s="1"/>
      <c r="AK14" s="1"/>
      <c r="AL14" s="1"/>
      <c r="AM14" s="1"/>
      <c r="AN14" s="1"/>
      <c r="AO14" s="1"/>
      <c r="AP14" s="1"/>
      <c r="AQ14" s="1"/>
      <c r="AR14" s="1"/>
      <c r="AS14" s="1"/>
      <c r="AT14" s="1"/>
      <c r="AU14" s="1"/>
      <c r="AV14" s="1"/>
      <c r="AW14" s="1"/>
      <c r="AX14" s="1"/>
      <c r="AY14" s="1"/>
      <c r="AZ14" s="1"/>
      <c r="BA14" s="1"/>
      <c r="BB14" s="1"/>
      <c r="BC14" s="1"/>
      <c r="BD14" s="1"/>
      <c r="BE14" s="1"/>
      <c r="BF14" s="40">
        <f>+AVERAGE(BF16:BF18)</f>
        <v>0</v>
      </c>
      <c r="BG14" s="38"/>
      <c r="BH14" s="40">
        <f>+AVERAGE(BH16:BH18)</f>
        <v>0</v>
      </c>
      <c r="BI14" s="38"/>
      <c r="BJ14" s="40">
        <f>+AVERAGE(BJ16:BJ18)</f>
        <v>0.16666666666666666</v>
      </c>
      <c r="BK14" s="38"/>
      <c r="BL14" s="40">
        <f>+AVERAGE(BL16:BL18)</f>
        <v>0</v>
      </c>
      <c r="BM14" s="38"/>
      <c r="BN14" s="40">
        <f>+SUM(BF14,BH14,BJ14,BL14)</f>
        <v>0.16666666666666666</v>
      </c>
      <c r="BO14" s="40"/>
      <c r="BP14" s="40" t="s">
        <v>1</v>
      </c>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row>
    <row r="15" spans="1:94" ht="24.75" customHeight="1" x14ac:dyDescent="0.2">
      <c r="B15" s="95"/>
      <c r="C15" s="95"/>
      <c r="D15" s="42" t="s">
        <v>2</v>
      </c>
      <c r="E15" s="216"/>
      <c r="F15" s="216"/>
      <c r="G15" s="216"/>
      <c r="H15" s="216"/>
      <c r="I15" s="216"/>
      <c r="J15" s="216"/>
      <c r="K15" s="216"/>
      <c r="L15" s="216"/>
      <c r="M15" s="216"/>
      <c r="N15" s="216"/>
      <c r="O15" s="216"/>
      <c r="P15" s="216"/>
      <c r="Q15" s="95"/>
      <c r="R15" s="95"/>
      <c r="S15" s="95"/>
      <c r="T15" s="95"/>
      <c r="U15" s="95"/>
      <c r="V15" s="44"/>
      <c r="W15" s="44"/>
      <c r="X15" s="44"/>
      <c r="Y15" s="44"/>
      <c r="Z15" s="44"/>
      <c r="AA15" s="44"/>
      <c r="AB15" s="44"/>
      <c r="AC15" s="44"/>
      <c r="AD15" s="44"/>
      <c r="AE15" s="44"/>
      <c r="AF15" s="44"/>
      <c r="AG15" s="44"/>
      <c r="AH15" s="2"/>
      <c r="AI15" s="2"/>
      <c r="AJ15" s="2"/>
      <c r="AK15" s="2"/>
      <c r="AL15" s="2"/>
      <c r="AM15" s="2"/>
      <c r="AN15" s="2"/>
      <c r="AO15" s="2"/>
      <c r="AP15" s="2"/>
      <c r="AQ15" s="2"/>
      <c r="AR15" s="2"/>
      <c r="AS15" s="2"/>
      <c r="AT15" s="2"/>
      <c r="AU15" s="2"/>
      <c r="AV15" s="2"/>
      <c r="AW15" s="2"/>
      <c r="AX15" s="2"/>
      <c r="AY15" s="2"/>
      <c r="AZ15" s="2"/>
      <c r="BA15" s="2"/>
      <c r="BB15" s="2"/>
      <c r="BC15" s="2"/>
      <c r="BD15" s="2"/>
      <c r="BE15" s="2"/>
      <c r="BF15" s="45"/>
      <c r="BG15" s="43"/>
      <c r="BH15" s="45"/>
      <c r="BI15" s="43"/>
      <c r="BJ15" s="45"/>
      <c r="BK15" s="43"/>
      <c r="BL15" s="45"/>
      <c r="BM15" s="43"/>
      <c r="BN15" s="45"/>
      <c r="BO15" s="45"/>
      <c r="BP15" s="45"/>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row>
    <row r="16" spans="1:94" ht="134.25" customHeight="1" x14ac:dyDescent="0.2">
      <c r="A16" s="106" t="s">
        <v>131</v>
      </c>
      <c r="B16" s="205"/>
      <c r="C16" s="205"/>
      <c r="D16" s="31" t="s">
        <v>41</v>
      </c>
      <c r="E16" s="47">
        <v>3</v>
      </c>
      <c r="F16" s="47">
        <v>0</v>
      </c>
      <c r="G16" s="47">
        <v>0</v>
      </c>
      <c r="H16" s="47">
        <v>0</v>
      </c>
      <c r="I16" s="211"/>
      <c r="J16" s="213" t="s">
        <v>150</v>
      </c>
      <c r="K16" s="250" t="s">
        <v>1</v>
      </c>
      <c r="L16" s="207">
        <v>0</v>
      </c>
      <c r="M16" s="207">
        <v>100000</v>
      </c>
      <c r="N16" s="207">
        <v>0</v>
      </c>
      <c r="O16" s="207">
        <v>0</v>
      </c>
      <c r="P16" s="207">
        <f>SUM(L16:O17)</f>
        <v>100000</v>
      </c>
      <c r="Q16" s="207"/>
      <c r="R16" s="207"/>
      <c r="S16" s="207"/>
      <c r="T16" s="207"/>
      <c r="U16" s="207">
        <f>SUM(Q16:T17)</f>
        <v>0</v>
      </c>
      <c r="V16" s="48"/>
      <c r="W16" s="48"/>
      <c r="X16" s="48"/>
      <c r="Y16" s="49"/>
      <c r="Z16" s="49"/>
      <c r="AA16" s="49"/>
      <c r="AB16" s="50"/>
      <c r="AC16" s="50"/>
      <c r="AD16" s="51"/>
      <c r="AE16" s="51"/>
      <c r="AF16" s="51"/>
      <c r="AG16" s="51"/>
      <c r="AH16" s="19"/>
      <c r="AI16" s="5"/>
      <c r="AJ16" s="5"/>
      <c r="AK16" s="5"/>
      <c r="AL16" s="5"/>
      <c r="AM16" s="5"/>
      <c r="AN16" s="5"/>
      <c r="AO16" s="5"/>
      <c r="AP16" s="5"/>
      <c r="AQ16" s="5"/>
      <c r="AR16" s="5"/>
      <c r="AS16" s="5"/>
      <c r="AT16" s="5"/>
      <c r="AU16" s="5"/>
      <c r="AV16" s="5"/>
      <c r="AW16" s="5"/>
      <c r="AX16" s="5"/>
      <c r="AY16" s="5"/>
      <c r="AZ16" s="5"/>
      <c r="BA16" s="5"/>
      <c r="BB16" s="5"/>
      <c r="BC16" s="5"/>
      <c r="BD16" s="5"/>
      <c r="BE16" s="5"/>
      <c r="BF16" s="52">
        <v>0</v>
      </c>
      <c r="BG16" s="53"/>
      <c r="BH16" s="52">
        <v>0</v>
      </c>
      <c r="BI16" s="103" t="s">
        <v>120</v>
      </c>
      <c r="BJ16" s="28">
        <v>0.5</v>
      </c>
      <c r="BK16" s="54" t="s">
        <v>84</v>
      </c>
      <c r="BL16" s="28">
        <v>0</v>
      </c>
      <c r="BM16" s="29"/>
      <c r="BN16" s="28">
        <v>0</v>
      </c>
      <c r="BO16" s="28"/>
      <c r="BP16" s="28"/>
      <c r="BQ16" s="55"/>
      <c r="BR16" s="56"/>
      <c r="BS16" s="56"/>
      <c r="BT16" s="56"/>
      <c r="BU16" s="56"/>
      <c r="BV16" s="56"/>
      <c r="BW16" s="56"/>
      <c r="BX16" s="56"/>
      <c r="BY16" s="56"/>
      <c r="BZ16" s="56"/>
      <c r="CA16" s="56"/>
      <c r="CB16" s="56"/>
      <c r="CC16" s="56"/>
      <c r="CD16" s="56"/>
      <c r="CE16" s="56"/>
      <c r="CF16" s="56"/>
      <c r="CG16" s="56"/>
      <c r="CH16" s="56"/>
      <c r="CI16" s="56"/>
      <c r="CJ16" s="56"/>
      <c r="CK16" s="56"/>
      <c r="CL16" s="56"/>
      <c r="CM16" s="56"/>
      <c r="CN16" s="56"/>
    </row>
    <row r="17" spans="2:92" ht="35.25" customHeight="1" x14ac:dyDescent="0.2">
      <c r="B17" s="210"/>
      <c r="C17" s="210"/>
      <c r="D17" s="31" t="s">
        <v>85</v>
      </c>
      <c r="E17" s="47">
        <v>6</v>
      </c>
      <c r="F17" s="47">
        <v>0</v>
      </c>
      <c r="G17" s="47">
        <v>0</v>
      </c>
      <c r="H17" s="47">
        <v>0</v>
      </c>
      <c r="I17" s="211"/>
      <c r="J17" s="213"/>
      <c r="K17" s="250"/>
      <c r="L17" s="207"/>
      <c r="M17" s="207"/>
      <c r="N17" s="207"/>
      <c r="O17" s="207"/>
      <c r="P17" s="207"/>
      <c r="Q17" s="207"/>
      <c r="R17" s="207"/>
      <c r="S17" s="207"/>
      <c r="T17" s="207"/>
      <c r="U17" s="207"/>
      <c r="V17" s="49"/>
      <c r="W17" s="49"/>
      <c r="X17" s="51"/>
      <c r="Y17" s="48"/>
      <c r="Z17" s="48"/>
      <c r="AA17" s="48"/>
      <c r="AB17" s="48"/>
      <c r="AC17" s="48"/>
      <c r="AD17" s="48"/>
      <c r="AE17" s="51"/>
      <c r="AF17" s="51"/>
      <c r="AG17" s="51"/>
      <c r="AH17" s="19"/>
      <c r="AI17" s="5"/>
      <c r="AJ17" s="5"/>
      <c r="AK17" s="5"/>
      <c r="AL17" s="5"/>
      <c r="AM17" s="5"/>
      <c r="AN17" s="5"/>
      <c r="AO17" s="5"/>
      <c r="AP17" s="5"/>
      <c r="AQ17" s="5"/>
      <c r="AR17" s="5"/>
      <c r="AS17" s="5"/>
      <c r="AT17" s="5"/>
      <c r="AU17" s="5"/>
      <c r="AV17" s="5"/>
      <c r="AW17" s="5"/>
      <c r="AX17" s="5"/>
      <c r="AY17" s="5"/>
      <c r="AZ17" s="5"/>
      <c r="BA17" s="5"/>
      <c r="BB17" s="5"/>
      <c r="BC17" s="5"/>
      <c r="BD17" s="5"/>
      <c r="BE17" s="5"/>
      <c r="BF17" s="28">
        <v>0</v>
      </c>
      <c r="BG17" s="29"/>
      <c r="BH17" s="28">
        <v>0</v>
      </c>
      <c r="BI17" s="29"/>
      <c r="BJ17" s="28">
        <v>0</v>
      </c>
      <c r="BK17" s="29"/>
      <c r="BL17" s="28">
        <v>0</v>
      </c>
      <c r="BM17" s="29"/>
      <c r="BN17" s="28">
        <v>0</v>
      </c>
      <c r="BO17" s="28"/>
      <c r="BP17" s="28"/>
      <c r="BQ17" s="55"/>
      <c r="BR17" s="56"/>
      <c r="BS17" s="56"/>
      <c r="BT17" s="56"/>
      <c r="BU17" s="56"/>
      <c r="BV17" s="56"/>
      <c r="BW17" s="56"/>
      <c r="BX17" s="56"/>
      <c r="BY17" s="56"/>
      <c r="BZ17" s="56"/>
      <c r="CA17" s="56"/>
      <c r="CB17" s="56"/>
      <c r="CC17" s="56"/>
      <c r="CD17" s="56"/>
      <c r="CE17" s="56"/>
      <c r="CF17" s="56"/>
      <c r="CG17" s="56"/>
      <c r="CH17" s="56"/>
      <c r="CI17" s="56"/>
      <c r="CJ17" s="56"/>
      <c r="CK17" s="56"/>
      <c r="CL17" s="56"/>
      <c r="CM17" s="56"/>
      <c r="CN17" s="56"/>
    </row>
    <row r="18" spans="2:92" ht="44.25" customHeight="1" x14ac:dyDescent="0.2">
      <c r="B18" s="206"/>
      <c r="C18" s="206"/>
      <c r="D18" s="27" t="s">
        <v>109</v>
      </c>
      <c r="E18" s="57">
        <v>0</v>
      </c>
      <c r="F18" s="57">
        <v>0.5</v>
      </c>
      <c r="G18" s="57">
        <v>0</v>
      </c>
      <c r="H18" s="57">
        <v>0</v>
      </c>
      <c r="I18" s="211"/>
      <c r="J18" s="213"/>
      <c r="K18" s="250"/>
      <c r="L18" s="58">
        <v>0</v>
      </c>
      <c r="M18" s="58">
        <v>15000</v>
      </c>
      <c r="N18" s="58">
        <v>0</v>
      </c>
      <c r="O18" s="58">
        <v>0</v>
      </c>
      <c r="P18" s="58">
        <f>SUM(L18:O18)</f>
        <v>15000</v>
      </c>
      <c r="Q18" s="98"/>
      <c r="R18" s="98"/>
      <c r="S18" s="98"/>
      <c r="T18" s="98"/>
      <c r="U18" s="98">
        <f>SUM(Q18:T18)</f>
        <v>0</v>
      </c>
      <c r="V18" s="50"/>
      <c r="W18" s="50"/>
      <c r="X18" s="48"/>
      <c r="Y18" s="50"/>
      <c r="Z18" s="50"/>
      <c r="AA18" s="50"/>
      <c r="AB18" s="50"/>
      <c r="AC18" s="50"/>
      <c r="AD18" s="50"/>
      <c r="AE18" s="50"/>
      <c r="AF18" s="50"/>
      <c r="AG18" s="50"/>
      <c r="AH18" s="19"/>
      <c r="AI18" s="4"/>
      <c r="AJ18" s="4"/>
      <c r="AK18" s="4"/>
      <c r="AL18" s="4"/>
      <c r="AM18" s="4"/>
      <c r="AN18" s="4"/>
      <c r="AO18" s="4"/>
      <c r="AP18" s="4"/>
      <c r="AQ18" s="4"/>
      <c r="AR18" s="4"/>
      <c r="AS18" s="4"/>
      <c r="AT18" s="4"/>
      <c r="AU18" s="4"/>
      <c r="AV18" s="4"/>
      <c r="AW18" s="4"/>
      <c r="AX18" s="4"/>
      <c r="AY18" s="4"/>
      <c r="AZ18" s="4"/>
      <c r="BA18" s="4"/>
      <c r="BB18" s="4"/>
      <c r="BC18" s="4"/>
      <c r="BD18" s="4"/>
      <c r="BE18" s="4"/>
      <c r="BF18" s="28">
        <v>0</v>
      </c>
      <c r="BG18" s="29"/>
      <c r="BH18" s="28">
        <v>0</v>
      </c>
      <c r="BI18" s="29"/>
      <c r="BJ18" s="28">
        <v>0</v>
      </c>
      <c r="BK18" s="29"/>
      <c r="BL18" s="28">
        <v>0</v>
      </c>
      <c r="BM18" s="29"/>
      <c r="BN18" s="28">
        <v>0</v>
      </c>
      <c r="BO18" s="28"/>
      <c r="BP18" s="28"/>
      <c r="BQ18" s="55"/>
      <c r="BR18" s="59"/>
      <c r="BS18" s="59"/>
      <c r="BT18" s="59"/>
      <c r="BU18" s="59"/>
      <c r="BV18" s="59"/>
      <c r="BW18" s="59"/>
      <c r="BX18" s="59"/>
      <c r="BY18" s="59"/>
      <c r="BZ18" s="59"/>
      <c r="CA18" s="59"/>
      <c r="CB18" s="59"/>
      <c r="CC18" s="59"/>
      <c r="CD18" s="59"/>
      <c r="CE18" s="59"/>
      <c r="CF18" s="59"/>
      <c r="CG18" s="59"/>
      <c r="CH18" s="59"/>
      <c r="CI18" s="59"/>
      <c r="CJ18" s="59"/>
      <c r="CK18" s="59"/>
      <c r="CL18" s="59"/>
      <c r="CM18" s="59"/>
      <c r="CN18" s="59"/>
    </row>
    <row r="19" spans="2:92" ht="60.75" customHeight="1" x14ac:dyDescent="0.2">
      <c r="B19" s="62" t="s">
        <v>62</v>
      </c>
      <c r="C19" s="62" t="s">
        <v>64</v>
      </c>
      <c r="D19" s="30" t="s">
        <v>90</v>
      </c>
      <c r="E19" s="23">
        <f>+SUM(E21:E23)</f>
        <v>7</v>
      </c>
      <c r="F19" s="23">
        <f>+SUM(F21:F23)</f>
        <v>0.5</v>
      </c>
      <c r="G19" s="23">
        <f>+SUM(G21:G23)</f>
        <v>0</v>
      </c>
      <c r="H19" s="23">
        <f>+SUM(H21:H23)</f>
        <v>0</v>
      </c>
      <c r="I19" s="23" t="s">
        <v>23</v>
      </c>
      <c r="J19" s="60"/>
      <c r="K19" s="23" t="s">
        <v>75</v>
      </c>
      <c r="L19" s="61">
        <f t="shared" ref="L19:U19" si="0">+SUM(L21:L23)</f>
        <v>0</v>
      </c>
      <c r="M19" s="61">
        <f t="shared" si="0"/>
        <v>60000</v>
      </c>
      <c r="N19" s="61">
        <f t="shared" si="0"/>
        <v>0</v>
      </c>
      <c r="O19" s="61">
        <f t="shared" si="0"/>
        <v>0</v>
      </c>
      <c r="P19" s="61">
        <f t="shared" si="0"/>
        <v>60000</v>
      </c>
      <c r="Q19" s="61">
        <f t="shared" si="0"/>
        <v>0</v>
      </c>
      <c r="R19" s="61">
        <f t="shared" si="0"/>
        <v>0</v>
      </c>
      <c r="S19" s="61">
        <f t="shared" si="0"/>
        <v>0</v>
      </c>
      <c r="T19" s="61">
        <f t="shared" si="0"/>
        <v>0</v>
      </c>
      <c r="U19" s="61">
        <f t="shared" si="0"/>
        <v>0</v>
      </c>
      <c r="V19" s="39"/>
      <c r="W19" s="39"/>
      <c r="X19" s="39"/>
      <c r="Y19" s="39"/>
      <c r="Z19" s="39"/>
      <c r="AA19" s="39"/>
      <c r="AB19" s="39"/>
      <c r="AC19" s="39"/>
      <c r="AD19" s="39"/>
      <c r="AE19" s="39"/>
      <c r="AF19" s="39"/>
      <c r="AG19" s="39"/>
      <c r="AH19" s="19"/>
      <c r="AI19" s="1"/>
      <c r="AJ19" s="1"/>
      <c r="AK19" s="1"/>
      <c r="AL19" s="1"/>
      <c r="AM19" s="1"/>
      <c r="AN19" s="1"/>
      <c r="AO19" s="1"/>
      <c r="AP19" s="1"/>
      <c r="AQ19" s="1"/>
      <c r="AR19" s="1"/>
      <c r="AS19" s="1"/>
      <c r="AT19" s="1"/>
      <c r="AU19" s="1"/>
      <c r="AV19" s="1"/>
      <c r="AW19" s="1"/>
      <c r="AX19" s="1"/>
      <c r="AY19" s="1"/>
      <c r="AZ19" s="1"/>
      <c r="BA19" s="1"/>
      <c r="BB19" s="1"/>
      <c r="BC19" s="1"/>
      <c r="BD19" s="1"/>
      <c r="BE19" s="1"/>
      <c r="BF19" s="40">
        <f>+AVERAGE(BF21:BF23)</f>
        <v>0</v>
      </c>
      <c r="BG19" s="62"/>
      <c r="BH19" s="40">
        <f>+AVERAGE(BH21:BH23)</f>
        <v>0</v>
      </c>
      <c r="BI19" s="62"/>
      <c r="BJ19" s="40">
        <f>+AVERAGE(BJ21:BJ23)</f>
        <v>0</v>
      </c>
      <c r="BK19" s="62"/>
      <c r="BL19" s="40">
        <f>+AVERAGE(BL21:BL23)</f>
        <v>0</v>
      </c>
      <c r="BM19" s="62"/>
      <c r="BN19" s="40">
        <f>+SUM(BF19,BH19,BJ19,BL19)</f>
        <v>0</v>
      </c>
      <c r="BO19" s="40"/>
      <c r="BP19" s="40"/>
      <c r="BQ19" s="55"/>
      <c r="BR19" s="41"/>
      <c r="BS19" s="41"/>
      <c r="BT19" s="41"/>
      <c r="BU19" s="41"/>
      <c r="BV19" s="41"/>
      <c r="BW19" s="41"/>
      <c r="BX19" s="41"/>
      <c r="BY19" s="41"/>
      <c r="BZ19" s="41"/>
      <c r="CA19" s="41"/>
      <c r="CB19" s="41"/>
      <c r="CC19" s="41"/>
      <c r="CD19" s="41"/>
      <c r="CE19" s="41"/>
      <c r="CF19" s="41"/>
      <c r="CG19" s="41"/>
      <c r="CH19" s="41"/>
      <c r="CI19" s="41"/>
      <c r="CJ19" s="41"/>
      <c r="CK19" s="41"/>
      <c r="CL19" s="41"/>
      <c r="CM19" s="41"/>
      <c r="CN19" s="41"/>
    </row>
    <row r="20" spans="2:92" ht="26.25" customHeight="1" x14ac:dyDescent="0.2">
      <c r="B20" s="101"/>
      <c r="C20" s="101"/>
      <c r="D20" s="42" t="s">
        <v>2</v>
      </c>
      <c r="E20" s="217"/>
      <c r="F20" s="217"/>
      <c r="G20" s="217"/>
      <c r="H20" s="217"/>
      <c r="I20" s="217"/>
      <c r="J20" s="217"/>
      <c r="K20" s="217"/>
      <c r="L20" s="217"/>
      <c r="M20" s="217"/>
      <c r="N20" s="217"/>
      <c r="O20" s="217"/>
      <c r="P20" s="217"/>
      <c r="Q20" s="101"/>
      <c r="R20" s="101"/>
      <c r="S20" s="101"/>
      <c r="T20" s="101"/>
      <c r="U20" s="101"/>
      <c r="V20" s="44"/>
      <c r="W20" s="44"/>
      <c r="X20" s="44"/>
      <c r="Y20" s="44"/>
      <c r="Z20" s="44"/>
      <c r="AA20" s="44"/>
      <c r="AB20" s="44"/>
      <c r="AC20" s="44"/>
      <c r="AD20" s="44"/>
      <c r="AE20" s="44"/>
      <c r="AF20" s="44"/>
      <c r="AG20" s="44"/>
      <c r="AH20" s="19"/>
      <c r="AI20" s="3"/>
      <c r="AJ20" s="3"/>
      <c r="AK20" s="3"/>
      <c r="AL20" s="3"/>
      <c r="AM20" s="3"/>
      <c r="AN20" s="3"/>
      <c r="AO20" s="3"/>
      <c r="AP20" s="3"/>
      <c r="AQ20" s="3"/>
      <c r="AR20" s="3"/>
      <c r="AS20" s="3"/>
      <c r="AT20" s="3"/>
      <c r="AU20" s="3"/>
      <c r="AV20" s="3"/>
      <c r="AW20" s="3"/>
      <c r="AX20" s="3"/>
      <c r="AY20" s="3"/>
      <c r="AZ20" s="3"/>
      <c r="BA20" s="3"/>
      <c r="BB20" s="3"/>
      <c r="BC20" s="3"/>
      <c r="BD20" s="3"/>
      <c r="BE20" s="3"/>
      <c r="BF20" s="64"/>
      <c r="BG20" s="63"/>
      <c r="BH20" s="64"/>
      <c r="BI20" s="63"/>
      <c r="BJ20" s="64"/>
      <c r="BK20" s="63"/>
      <c r="BL20" s="64"/>
      <c r="BM20" s="63"/>
      <c r="BN20" s="64"/>
      <c r="BO20" s="64"/>
      <c r="BP20" s="64"/>
      <c r="BQ20" s="55"/>
      <c r="BR20" s="65"/>
      <c r="BS20" s="65"/>
      <c r="BT20" s="65"/>
      <c r="BU20" s="65"/>
      <c r="BV20" s="65"/>
      <c r="BW20" s="65"/>
      <c r="BX20" s="65"/>
      <c r="BY20" s="65"/>
      <c r="BZ20" s="65"/>
      <c r="CA20" s="65"/>
      <c r="CB20" s="65"/>
      <c r="CC20" s="65"/>
      <c r="CD20" s="65"/>
      <c r="CE20" s="65"/>
      <c r="CF20" s="65"/>
      <c r="CG20" s="65"/>
      <c r="CH20" s="65"/>
      <c r="CI20" s="65"/>
      <c r="CJ20" s="65"/>
      <c r="CK20" s="65"/>
      <c r="CL20" s="65"/>
      <c r="CM20" s="65"/>
      <c r="CN20" s="65"/>
    </row>
    <row r="21" spans="2:92" ht="60" customHeight="1" x14ac:dyDescent="0.2">
      <c r="B21" s="205"/>
      <c r="C21" s="205"/>
      <c r="D21" s="31" t="s">
        <v>39</v>
      </c>
      <c r="E21" s="47">
        <v>3</v>
      </c>
      <c r="F21" s="211">
        <v>0</v>
      </c>
      <c r="G21" s="211">
        <v>0</v>
      </c>
      <c r="H21" s="211">
        <v>0</v>
      </c>
      <c r="I21" s="211"/>
      <c r="J21" s="213" t="s">
        <v>151</v>
      </c>
      <c r="K21" s="211"/>
      <c r="L21" s="207">
        <v>0</v>
      </c>
      <c r="M21" s="207">
        <v>50000</v>
      </c>
      <c r="N21" s="207">
        <v>0</v>
      </c>
      <c r="O21" s="207">
        <v>0</v>
      </c>
      <c r="P21" s="207">
        <f>SUM(L21:O22)</f>
        <v>50000</v>
      </c>
      <c r="Q21" s="207"/>
      <c r="R21" s="207"/>
      <c r="S21" s="207"/>
      <c r="T21" s="207"/>
      <c r="U21" s="207">
        <f>SUM(Q21:T22)</f>
        <v>0</v>
      </c>
      <c r="V21" s="49"/>
      <c r="W21" s="48"/>
      <c r="X21" s="48"/>
      <c r="Y21" s="48"/>
      <c r="Z21" s="49"/>
      <c r="AA21" s="49"/>
      <c r="AB21" s="50"/>
      <c r="AC21" s="50"/>
      <c r="AD21" s="51"/>
      <c r="AE21" s="51"/>
      <c r="AF21" s="51"/>
      <c r="AG21" s="51"/>
      <c r="AH21" s="19"/>
      <c r="AI21" s="5"/>
      <c r="AJ21" s="5"/>
      <c r="AK21" s="5"/>
      <c r="AL21" s="5"/>
      <c r="AM21" s="5"/>
      <c r="AN21" s="5"/>
      <c r="AO21" s="5"/>
      <c r="AP21" s="5"/>
      <c r="AQ21" s="5"/>
      <c r="AR21" s="5"/>
      <c r="AS21" s="5"/>
      <c r="AT21" s="19"/>
      <c r="AU21" s="19"/>
      <c r="AV21" s="19"/>
      <c r="AW21" s="19"/>
      <c r="AX21" s="19"/>
      <c r="AY21" s="19"/>
      <c r="AZ21" s="19"/>
      <c r="BA21" s="5"/>
      <c r="BB21" s="5"/>
      <c r="BC21" s="5"/>
      <c r="BD21" s="5"/>
      <c r="BE21" s="5"/>
      <c r="BF21" s="28">
        <v>0</v>
      </c>
      <c r="BG21" s="29"/>
      <c r="BH21" s="28">
        <v>0</v>
      </c>
      <c r="BI21" s="29"/>
      <c r="BJ21" s="28">
        <v>0</v>
      </c>
      <c r="BK21" s="29"/>
      <c r="BL21" s="28">
        <v>0</v>
      </c>
      <c r="BM21" s="29"/>
      <c r="BN21" s="28">
        <v>0</v>
      </c>
      <c r="BO21" s="28"/>
      <c r="BP21" s="28"/>
      <c r="BQ21" s="55"/>
      <c r="BR21" s="56"/>
      <c r="BS21" s="56"/>
      <c r="BT21" s="56"/>
      <c r="BU21" s="56"/>
      <c r="BV21" s="56"/>
      <c r="BW21" s="56"/>
      <c r="BX21" s="56"/>
      <c r="BY21" s="56"/>
      <c r="BZ21" s="56"/>
      <c r="CA21" s="56"/>
      <c r="CB21" s="56"/>
      <c r="CC21" s="55"/>
      <c r="CD21" s="55"/>
      <c r="CE21" s="55"/>
      <c r="CF21" s="55"/>
      <c r="CG21" s="55"/>
      <c r="CH21" s="55"/>
      <c r="CI21" s="55"/>
      <c r="CJ21" s="56"/>
      <c r="CK21" s="56"/>
      <c r="CL21" s="56"/>
      <c r="CM21" s="56"/>
      <c r="CN21" s="56"/>
    </row>
    <row r="22" spans="2:92" ht="72.75" customHeight="1" x14ac:dyDescent="0.2">
      <c r="B22" s="210"/>
      <c r="C22" s="210"/>
      <c r="D22" s="31" t="s">
        <v>40</v>
      </c>
      <c r="E22" s="47">
        <v>4</v>
      </c>
      <c r="F22" s="211"/>
      <c r="G22" s="211"/>
      <c r="H22" s="211"/>
      <c r="I22" s="211"/>
      <c r="J22" s="213"/>
      <c r="K22" s="211"/>
      <c r="L22" s="207"/>
      <c r="M22" s="207"/>
      <c r="N22" s="207"/>
      <c r="O22" s="207"/>
      <c r="P22" s="207"/>
      <c r="Q22" s="207"/>
      <c r="R22" s="207"/>
      <c r="S22" s="207"/>
      <c r="T22" s="207"/>
      <c r="U22" s="207"/>
      <c r="V22" s="49"/>
      <c r="W22" s="49"/>
      <c r="X22" s="49"/>
      <c r="Y22" s="49"/>
      <c r="Z22" s="48"/>
      <c r="AA22" s="48"/>
      <c r="AB22" s="48"/>
      <c r="AC22" s="48"/>
      <c r="AD22" s="51"/>
      <c r="AE22" s="51"/>
      <c r="AF22" s="51"/>
      <c r="AG22" s="51"/>
      <c r="AH22" s="19"/>
      <c r="AI22" s="5"/>
      <c r="AJ22" s="5"/>
      <c r="AK22" s="5"/>
      <c r="AL22" s="5"/>
      <c r="AM22" s="5"/>
      <c r="AN22" s="5"/>
      <c r="AO22" s="5"/>
      <c r="AP22" s="5"/>
      <c r="AQ22" s="5"/>
      <c r="AR22" s="5"/>
      <c r="AS22" s="5"/>
      <c r="AT22" s="19"/>
      <c r="AU22" s="19"/>
      <c r="AV22" s="19"/>
      <c r="AW22" s="19"/>
      <c r="AX22" s="19"/>
      <c r="AY22" s="19"/>
      <c r="AZ22" s="19"/>
      <c r="BA22" s="5"/>
      <c r="BB22" s="5"/>
      <c r="BC22" s="5"/>
      <c r="BD22" s="5"/>
      <c r="BE22" s="5"/>
      <c r="BF22" s="28">
        <v>0</v>
      </c>
      <c r="BG22" s="29"/>
      <c r="BH22" s="28">
        <v>0</v>
      </c>
      <c r="BI22" s="29"/>
      <c r="BJ22" s="28">
        <v>0</v>
      </c>
      <c r="BK22" s="29"/>
      <c r="BL22" s="28">
        <v>0</v>
      </c>
      <c r="BM22" s="29"/>
      <c r="BN22" s="28">
        <v>0</v>
      </c>
      <c r="BO22" s="28"/>
      <c r="BP22" s="28"/>
      <c r="BQ22" s="55"/>
      <c r="BR22" s="56"/>
      <c r="BS22" s="56"/>
      <c r="BT22" s="56"/>
      <c r="BU22" s="56"/>
      <c r="BV22" s="56"/>
      <c r="BW22" s="56"/>
      <c r="BX22" s="56"/>
      <c r="BY22" s="56"/>
      <c r="BZ22" s="56"/>
      <c r="CA22" s="56"/>
      <c r="CB22" s="56"/>
      <c r="CC22" s="55"/>
      <c r="CD22" s="55"/>
      <c r="CE22" s="55"/>
      <c r="CF22" s="55"/>
      <c r="CG22" s="55"/>
      <c r="CH22" s="55"/>
      <c r="CI22" s="55"/>
      <c r="CJ22" s="56"/>
      <c r="CK22" s="56"/>
      <c r="CL22" s="56"/>
      <c r="CM22" s="56"/>
      <c r="CN22" s="56"/>
    </row>
    <row r="23" spans="2:92" ht="171" customHeight="1" x14ac:dyDescent="0.2">
      <c r="B23" s="206"/>
      <c r="C23" s="206"/>
      <c r="D23" s="27" t="s">
        <v>109</v>
      </c>
      <c r="E23" s="57">
        <v>0</v>
      </c>
      <c r="F23" s="57">
        <v>0.5</v>
      </c>
      <c r="G23" s="57">
        <v>0</v>
      </c>
      <c r="H23" s="57">
        <v>0</v>
      </c>
      <c r="I23" s="211"/>
      <c r="J23" s="31" t="s">
        <v>153</v>
      </c>
      <c r="K23" s="66" t="s">
        <v>1</v>
      </c>
      <c r="L23" s="58">
        <v>0</v>
      </c>
      <c r="M23" s="58">
        <v>10000</v>
      </c>
      <c r="N23" s="58">
        <v>0</v>
      </c>
      <c r="O23" s="58">
        <v>0</v>
      </c>
      <c r="P23" s="58">
        <f>SUM(L23:O23)</f>
        <v>10000</v>
      </c>
      <c r="Q23" s="98"/>
      <c r="R23" s="98"/>
      <c r="S23" s="98"/>
      <c r="T23" s="98"/>
      <c r="U23" s="98">
        <f>SUM(Q23:T23)</f>
        <v>0</v>
      </c>
      <c r="V23" s="50"/>
      <c r="W23" s="50"/>
      <c r="X23" s="50"/>
      <c r="Y23" s="48"/>
      <c r="Z23" s="50"/>
      <c r="AA23" s="50"/>
      <c r="AB23" s="50"/>
      <c r="AC23" s="50"/>
      <c r="AD23" s="50"/>
      <c r="AE23" s="50"/>
      <c r="AF23" s="50"/>
      <c r="AG23" s="50"/>
      <c r="AH23" s="19"/>
      <c r="AI23" s="4"/>
      <c r="AJ23" s="4"/>
      <c r="AK23" s="4"/>
      <c r="AL23" s="4"/>
      <c r="AM23" s="4"/>
      <c r="AN23" s="4"/>
      <c r="AO23" s="4"/>
      <c r="AP23" s="4"/>
      <c r="AQ23" s="4"/>
      <c r="AR23" s="4"/>
      <c r="AS23" s="4"/>
      <c r="AT23" s="4"/>
      <c r="AU23" s="4"/>
      <c r="AV23" s="4"/>
      <c r="AW23" s="4"/>
      <c r="AX23" s="4"/>
      <c r="AY23" s="4"/>
      <c r="AZ23" s="4"/>
      <c r="BA23" s="4"/>
      <c r="BB23" s="4"/>
      <c r="BC23" s="4"/>
      <c r="BD23" s="4"/>
      <c r="BE23" s="4"/>
      <c r="BF23" s="28">
        <v>0</v>
      </c>
      <c r="BG23" s="29"/>
      <c r="BH23" s="28">
        <v>0</v>
      </c>
      <c r="BI23" s="29"/>
      <c r="BJ23" s="28">
        <v>0</v>
      </c>
      <c r="BK23" s="29"/>
      <c r="BL23" s="28">
        <v>0</v>
      </c>
      <c r="BM23" s="29"/>
      <c r="BN23" s="28">
        <v>0</v>
      </c>
      <c r="BO23" s="28"/>
      <c r="BP23" s="28"/>
      <c r="BQ23" s="55"/>
      <c r="BR23" s="59"/>
      <c r="BS23" s="59"/>
      <c r="BT23" s="59"/>
      <c r="BU23" s="59"/>
      <c r="BV23" s="59"/>
      <c r="BW23" s="59"/>
      <c r="BX23" s="59"/>
      <c r="BY23" s="59"/>
      <c r="BZ23" s="59"/>
      <c r="CA23" s="59"/>
      <c r="CB23" s="59"/>
      <c r="CC23" s="59"/>
      <c r="CD23" s="59"/>
      <c r="CE23" s="59"/>
      <c r="CF23" s="59"/>
      <c r="CG23" s="59"/>
      <c r="CH23" s="59"/>
      <c r="CI23" s="59"/>
      <c r="CJ23" s="59"/>
      <c r="CK23" s="59"/>
      <c r="CL23" s="59"/>
      <c r="CM23" s="59"/>
      <c r="CN23" s="59"/>
    </row>
    <row r="24" spans="2:92" ht="57.75" customHeight="1" x14ac:dyDescent="0.2">
      <c r="B24" s="38" t="s">
        <v>62</v>
      </c>
      <c r="C24" s="38" t="s">
        <v>65</v>
      </c>
      <c r="D24" s="30" t="s">
        <v>111</v>
      </c>
      <c r="E24" s="23">
        <f>+SUM(E26:E27)</f>
        <v>9</v>
      </c>
      <c r="F24" s="23">
        <f>+SUM(F26:F27)</f>
        <v>0</v>
      </c>
      <c r="G24" s="23">
        <f>+SUM(G26:G27)</f>
        <v>0</v>
      </c>
      <c r="H24" s="23">
        <f>+SUM(H26:H27)</f>
        <v>0</v>
      </c>
      <c r="I24" s="36"/>
      <c r="J24" s="36" t="s">
        <v>1</v>
      </c>
      <c r="K24" s="23" t="s">
        <v>92</v>
      </c>
      <c r="L24" s="37">
        <f t="shared" ref="L24:U24" si="1">+SUM(L26)</f>
        <v>0</v>
      </c>
      <c r="M24" s="37">
        <f t="shared" si="1"/>
        <v>0</v>
      </c>
      <c r="N24" s="37">
        <f t="shared" si="1"/>
        <v>100000</v>
      </c>
      <c r="O24" s="37">
        <f t="shared" si="1"/>
        <v>0</v>
      </c>
      <c r="P24" s="37">
        <f t="shared" si="1"/>
        <v>100000</v>
      </c>
      <c r="Q24" s="37">
        <f t="shared" si="1"/>
        <v>0</v>
      </c>
      <c r="R24" s="37">
        <f t="shared" si="1"/>
        <v>0</v>
      </c>
      <c r="S24" s="37">
        <f t="shared" si="1"/>
        <v>0</v>
      </c>
      <c r="T24" s="37">
        <f t="shared" si="1"/>
        <v>0</v>
      </c>
      <c r="U24" s="37">
        <f t="shared" si="1"/>
        <v>0</v>
      </c>
      <c r="V24" s="39"/>
      <c r="W24" s="39"/>
      <c r="X24" s="39"/>
      <c r="Y24" s="39"/>
      <c r="Z24" s="39"/>
      <c r="AA24" s="39"/>
      <c r="AB24" s="39"/>
      <c r="AC24" s="39"/>
      <c r="AD24" s="39"/>
      <c r="AE24" s="39"/>
      <c r="AF24" s="39"/>
      <c r="AG24" s="39"/>
      <c r="AH24" s="19"/>
      <c r="AI24" s="1"/>
      <c r="AJ24" s="1"/>
      <c r="AK24" s="1"/>
      <c r="AL24" s="1"/>
      <c r="AM24" s="1"/>
      <c r="AN24" s="1"/>
      <c r="AO24" s="1"/>
      <c r="AP24" s="1"/>
      <c r="AQ24" s="1"/>
      <c r="AR24" s="1"/>
      <c r="AS24" s="1"/>
      <c r="AT24" s="1"/>
      <c r="AU24" s="1"/>
      <c r="AV24" s="1"/>
      <c r="AW24" s="1"/>
      <c r="AX24" s="1"/>
      <c r="AY24" s="1"/>
      <c r="AZ24" s="1"/>
      <c r="BA24" s="1"/>
      <c r="BB24" s="1"/>
      <c r="BC24" s="1"/>
      <c r="BD24" s="1"/>
      <c r="BE24" s="1"/>
      <c r="BF24" s="40">
        <f>+AVERAGE(BF26:BF27)</f>
        <v>0</v>
      </c>
      <c r="BG24" s="62"/>
      <c r="BH24" s="40">
        <f>+AVERAGE(BH26:BH27)</f>
        <v>0</v>
      </c>
      <c r="BI24" s="62"/>
      <c r="BJ24" s="40">
        <f>+AVERAGE(BJ26:BJ27)</f>
        <v>0</v>
      </c>
      <c r="BK24" s="62"/>
      <c r="BL24" s="40">
        <f>+AVERAGE(BL26:BL27)</f>
        <v>0</v>
      </c>
      <c r="BM24" s="62"/>
      <c r="BN24" s="40">
        <f>+SUM(BF24,BH24,BJ24,BL24)</f>
        <v>0</v>
      </c>
      <c r="BO24" s="40"/>
      <c r="BP24" s="40"/>
      <c r="BQ24" s="55"/>
      <c r="BR24" s="41"/>
      <c r="BS24" s="41"/>
      <c r="BT24" s="41"/>
      <c r="BU24" s="41"/>
      <c r="BV24" s="41"/>
      <c r="BW24" s="41"/>
      <c r="BX24" s="41"/>
      <c r="BY24" s="41"/>
      <c r="BZ24" s="41"/>
      <c r="CA24" s="41"/>
      <c r="CB24" s="41"/>
      <c r="CC24" s="41"/>
      <c r="CD24" s="41"/>
      <c r="CE24" s="41"/>
      <c r="CF24" s="41"/>
      <c r="CG24" s="41"/>
      <c r="CH24" s="41"/>
      <c r="CI24" s="41"/>
      <c r="CJ24" s="41"/>
      <c r="CK24" s="41"/>
      <c r="CL24" s="41"/>
      <c r="CM24" s="41"/>
      <c r="CN24" s="41"/>
    </row>
    <row r="25" spans="2:92" ht="27.75" customHeight="1" x14ac:dyDescent="0.2">
      <c r="B25" s="95"/>
      <c r="C25" s="95"/>
      <c r="D25" s="42" t="s">
        <v>2</v>
      </c>
      <c r="E25" s="216"/>
      <c r="F25" s="216"/>
      <c r="G25" s="216"/>
      <c r="H25" s="216"/>
      <c r="I25" s="216"/>
      <c r="J25" s="216"/>
      <c r="K25" s="216"/>
      <c r="L25" s="216"/>
      <c r="M25" s="216"/>
      <c r="N25" s="216"/>
      <c r="O25" s="216"/>
      <c r="P25" s="216"/>
      <c r="Q25" s="95"/>
      <c r="R25" s="95"/>
      <c r="S25" s="95"/>
      <c r="T25" s="95"/>
      <c r="U25" s="95"/>
      <c r="V25" s="44"/>
      <c r="W25" s="44"/>
      <c r="X25" s="44"/>
      <c r="Y25" s="44"/>
      <c r="Z25" s="44"/>
      <c r="AA25" s="44"/>
      <c r="AB25" s="44"/>
      <c r="AC25" s="44"/>
      <c r="AD25" s="44"/>
      <c r="AE25" s="44"/>
      <c r="AF25" s="44"/>
      <c r="AG25" s="44"/>
      <c r="AH25" s="19"/>
      <c r="AI25" s="2"/>
      <c r="AJ25" s="2"/>
      <c r="AK25" s="2"/>
      <c r="AL25" s="2"/>
      <c r="AM25" s="2"/>
      <c r="AN25" s="2"/>
      <c r="AO25" s="2"/>
      <c r="AP25" s="2"/>
      <c r="AQ25" s="2"/>
      <c r="AR25" s="2"/>
      <c r="AS25" s="2"/>
      <c r="AT25" s="2"/>
      <c r="AU25" s="2"/>
      <c r="AV25" s="2"/>
      <c r="AW25" s="2"/>
      <c r="AX25" s="2"/>
      <c r="AY25" s="2"/>
      <c r="AZ25" s="2"/>
      <c r="BA25" s="2"/>
      <c r="BB25" s="2"/>
      <c r="BC25" s="2"/>
      <c r="BD25" s="2"/>
      <c r="BE25" s="2"/>
      <c r="BF25" s="45"/>
      <c r="BG25" s="43"/>
      <c r="BH25" s="45"/>
      <c r="BI25" s="43"/>
      <c r="BJ25" s="45"/>
      <c r="BK25" s="43"/>
      <c r="BL25" s="45"/>
      <c r="BM25" s="43"/>
      <c r="BN25" s="45"/>
      <c r="BO25" s="45"/>
      <c r="BP25" s="45"/>
      <c r="BQ25" s="55"/>
      <c r="BR25" s="46"/>
      <c r="BS25" s="46"/>
      <c r="BT25" s="46"/>
      <c r="BU25" s="46"/>
      <c r="BV25" s="46"/>
      <c r="BW25" s="46"/>
      <c r="BX25" s="46"/>
      <c r="BY25" s="46"/>
      <c r="BZ25" s="46"/>
      <c r="CA25" s="46"/>
      <c r="CB25" s="46"/>
      <c r="CC25" s="46"/>
      <c r="CD25" s="46"/>
      <c r="CE25" s="46"/>
      <c r="CF25" s="46"/>
      <c r="CG25" s="46"/>
      <c r="CH25" s="46"/>
      <c r="CI25" s="46"/>
      <c r="CJ25" s="46"/>
      <c r="CK25" s="46"/>
      <c r="CL25" s="46"/>
      <c r="CM25" s="46"/>
      <c r="CN25" s="46"/>
    </row>
    <row r="26" spans="2:92" ht="66.75" customHeight="1" x14ac:dyDescent="0.2">
      <c r="B26" s="29"/>
      <c r="C26" s="29"/>
      <c r="D26" s="31" t="s">
        <v>110</v>
      </c>
      <c r="E26" s="57">
        <v>3</v>
      </c>
      <c r="F26" s="57">
        <v>0</v>
      </c>
      <c r="G26" s="57">
        <v>0</v>
      </c>
      <c r="H26" s="57">
        <v>0</v>
      </c>
      <c r="I26" s="218"/>
      <c r="J26" s="213" t="s">
        <v>154</v>
      </c>
      <c r="K26" s="212"/>
      <c r="L26" s="207">
        <v>0</v>
      </c>
      <c r="M26" s="207">
        <v>0</v>
      </c>
      <c r="N26" s="207">
        <v>100000</v>
      </c>
      <c r="O26" s="207">
        <v>0</v>
      </c>
      <c r="P26" s="207">
        <f>SUM(L26:O27)</f>
        <v>100000</v>
      </c>
      <c r="Q26" s="207"/>
      <c r="R26" s="207"/>
      <c r="S26" s="207"/>
      <c r="T26" s="207"/>
      <c r="U26" s="207">
        <f>SUM(Q26:T27)</f>
        <v>0</v>
      </c>
      <c r="V26" s="50"/>
      <c r="W26" s="50"/>
      <c r="X26" s="50"/>
      <c r="Y26" s="50"/>
      <c r="Z26" s="50"/>
      <c r="AA26" s="50"/>
      <c r="AB26" s="50"/>
      <c r="AC26" s="50"/>
      <c r="AD26" s="50"/>
      <c r="AE26" s="50"/>
      <c r="AF26" s="50"/>
      <c r="AG26" s="50"/>
      <c r="AH26" s="19"/>
      <c r="AI26" s="18"/>
      <c r="AJ26" s="18"/>
      <c r="AK26" s="19"/>
      <c r="AL26" s="19"/>
      <c r="AM26" s="19"/>
      <c r="AN26" s="19"/>
      <c r="AO26" s="19"/>
      <c r="AP26" s="4"/>
      <c r="AQ26" s="4"/>
      <c r="AR26" s="4"/>
      <c r="AS26" s="4"/>
      <c r="AT26" s="4"/>
      <c r="AU26" s="4"/>
      <c r="AV26" s="19"/>
      <c r="AW26" s="19"/>
      <c r="AX26" s="19"/>
      <c r="AY26" s="19"/>
      <c r="AZ26" s="19"/>
      <c r="BA26" s="19"/>
      <c r="BB26" s="19"/>
      <c r="BC26" s="4"/>
      <c r="BD26" s="4"/>
      <c r="BE26" s="4"/>
      <c r="BF26" s="28">
        <v>0</v>
      </c>
      <c r="BG26" s="29"/>
      <c r="BH26" s="28">
        <v>0</v>
      </c>
      <c r="BI26" s="29"/>
      <c r="BJ26" s="28">
        <v>0</v>
      </c>
      <c r="BK26" s="29"/>
      <c r="BL26" s="28">
        <v>0</v>
      </c>
      <c r="BM26" s="29"/>
      <c r="BN26" s="28">
        <v>0</v>
      </c>
      <c r="BO26" s="28"/>
      <c r="BP26" s="28"/>
      <c r="BQ26" s="55"/>
      <c r="BR26" s="67"/>
      <c r="BS26" s="67"/>
      <c r="BT26" s="55"/>
      <c r="BU26" s="55"/>
      <c r="BV26" s="55"/>
      <c r="BW26" s="55"/>
      <c r="BX26" s="55"/>
      <c r="BY26" s="59"/>
      <c r="BZ26" s="59"/>
      <c r="CA26" s="59"/>
      <c r="CB26" s="59"/>
      <c r="CC26" s="59"/>
      <c r="CD26" s="59"/>
      <c r="CE26" s="55"/>
      <c r="CF26" s="55"/>
      <c r="CG26" s="55"/>
      <c r="CH26" s="55"/>
      <c r="CI26" s="55"/>
      <c r="CJ26" s="55"/>
      <c r="CK26" s="55"/>
      <c r="CL26" s="59"/>
      <c r="CM26" s="59"/>
      <c r="CN26" s="59"/>
    </row>
    <row r="27" spans="2:92" ht="32.25" customHeight="1" x14ac:dyDescent="0.2">
      <c r="B27" s="29"/>
      <c r="C27" s="29"/>
      <c r="D27" s="31" t="s">
        <v>40</v>
      </c>
      <c r="E27" s="57">
        <v>6</v>
      </c>
      <c r="F27" s="57">
        <v>0</v>
      </c>
      <c r="G27" s="57">
        <v>0</v>
      </c>
      <c r="H27" s="57">
        <v>0</v>
      </c>
      <c r="I27" s="219"/>
      <c r="J27" s="213"/>
      <c r="K27" s="212"/>
      <c r="L27" s="207"/>
      <c r="M27" s="207"/>
      <c r="N27" s="207"/>
      <c r="O27" s="207"/>
      <c r="P27" s="207"/>
      <c r="Q27" s="207"/>
      <c r="R27" s="207"/>
      <c r="S27" s="207"/>
      <c r="T27" s="207"/>
      <c r="U27" s="207"/>
      <c r="V27" s="50"/>
      <c r="W27" s="50"/>
      <c r="X27" s="50"/>
      <c r="Y27" s="50"/>
      <c r="Z27" s="50"/>
      <c r="AA27" s="50"/>
      <c r="AB27" s="50"/>
      <c r="AC27" s="50"/>
      <c r="AD27" s="50"/>
      <c r="AE27" s="50"/>
      <c r="AF27" s="50"/>
      <c r="AG27" s="50"/>
      <c r="AH27" s="19"/>
      <c r="AI27" s="4"/>
      <c r="AJ27" s="19"/>
      <c r="AK27" s="18"/>
      <c r="AL27" s="18"/>
      <c r="AM27" s="18"/>
      <c r="AN27" s="18"/>
      <c r="AO27" s="19"/>
      <c r="AP27" s="4"/>
      <c r="AQ27" s="4"/>
      <c r="AR27" s="4"/>
      <c r="AS27" s="4"/>
      <c r="AT27" s="4"/>
      <c r="AU27" s="4"/>
      <c r="AV27" s="19"/>
      <c r="AW27" s="19"/>
      <c r="AX27" s="19"/>
      <c r="AY27" s="19"/>
      <c r="AZ27" s="19"/>
      <c r="BA27" s="19"/>
      <c r="BB27" s="19"/>
      <c r="BC27" s="4"/>
      <c r="BD27" s="4"/>
      <c r="BE27" s="4"/>
      <c r="BF27" s="28">
        <v>0</v>
      </c>
      <c r="BG27" s="29"/>
      <c r="BH27" s="28">
        <v>0</v>
      </c>
      <c r="BI27" s="29"/>
      <c r="BJ27" s="28">
        <v>0</v>
      </c>
      <c r="BK27" s="29"/>
      <c r="BL27" s="28">
        <v>0</v>
      </c>
      <c r="BM27" s="29"/>
      <c r="BN27" s="28">
        <v>0</v>
      </c>
      <c r="BO27" s="28"/>
      <c r="BP27" s="28"/>
      <c r="BQ27" s="55"/>
      <c r="BR27" s="59"/>
      <c r="BS27" s="55"/>
      <c r="BT27" s="67"/>
      <c r="BU27" s="67"/>
      <c r="BV27" s="67"/>
      <c r="BW27" s="67"/>
      <c r="BX27" s="55"/>
      <c r="BY27" s="59"/>
      <c r="BZ27" s="59"/>
      <c r="CA27" s="59"/>
      <c r="CB27" s="59"/>
      <c r="CC27" s="59"/>
      <c r="CD27" s="59"/>
      <c r="CE27" s="55"/>
      <c r="CF27" s="55"/>
      <c r="CG27" s="55"/>
      <c r="CH27" s="55"/>
      <c r="CI27" s="55"/>
      <c r="CJ27" s="55"/>
      <c r="CK27" s="55"/>
      <c r="CL27" s="59"/>
      <c r="CM27" s="59"/>
      <c r="CN27" s="59"/>
    </row>
    <row r="28" spans="2:92" ht="46.5" customHeight="1" x14ac:dyDescent="0.2">
      <c r="B28" s="38" t="s">
        <v>62</v>
      </c>
      <c r="C28" s="38" t="s">
        <v>66</v>
      </c>
      <c r="D28" s="30" t="s">
        <v>91</v>
      </c>
      <c r="E28" s="23">
        <f>+SUM(E30:E31)</f>
        <v>7</v>
      </c>
      <c r="F28" s="23">
        <f>+SUM(F30:F31)</f>
        <v>0</v>
      </c>
      <c r="G28" s="23">
        <f>+SUM(G30:G31)</f>
        <v>0</v>
      </c>
      <c r="H28" s="23">
        <f>+SUM(H30:H31)</f>
        <v>0</v>
      </c>
      <c r="I28" s="36"/>
      <c r="J28" s="36"/>
      <c r="K28" s="23" t="s">
        <v>98</v>
      </c>
      <c r="L28" s="37">
        <f t="shared" ref="L28:U28" si="2">+SUM(L30)</f>
        <v>0</v>
      </c>
      <c r="M28" s="37">
        <f t="shared" si="2"/>
        <v>0</v>
      </c>
      <c r="N28" s="37">
        <f t="shared" si="2"/>
        <v>50000</v>
      </c>
      <c r="O28" s="37">
        <f t="shared" si="2"/>
        <v>0</v>
      </c>
      <c r="P28" s="37">
        <f t="shared" si="2"/>
        <v>50000</v>
      </c>
      <c r="Q28" s="37">
        <f t="shared" si="2"/>
        <v>0</v>
      </c>
      <c r="R28" s="37">
        <f t="shared" si="2"/>
        <v>0</v>
      </c>
      <c r="S28" s="37">
        <f t="shared" si="2"/>
        <v>0</v>
      </c>
      <c r="T28" s="37">
        <f t="shared" si="2"/>
        <v>0</v>
      </c>
      <c r="U28" s="37">
        <f t="shared" si="2"/>
        <v>0</v>
      </c>
      <c r="V28" s="39"/>
      <c r="W28" s="39"/>
      <c r="X28" s="39"/>
      <c r="Y28" s="39"/>
      <c r="Z28" s="39"/>
      <c r="AA28" s="39"/>
      <c r="AB28" s="39"/>
      <c r="AC28" s="39"/>
      <c r="AD28" s="39"/>
      <c r="AE28" s="39"/>
      <c r="AF28" s="39"/>
      <c r="AG28" s="39"/>
      <c r="AH28" s="19"/>
      <c r="AI28" s="1"/>
      <c r="AJ28" s="1"/>
      <c r="AK28" s="1"/>
      <c r="AL28" s="1"/>
      <c r="AM28" s="1"/>
      <c r="AN28" s="1"/>
      <c r="AO28" s="1"/>
      <c r="AP28" s="1"/>
      <c r="AQ28" s="1"/>
      <c r="AR28" s="1"/>
      <c r="AS28" s="1"/>
      <c r="AT28" s="1"/>
      <c r="AU28" s="1"/>
      <c r="AV28" s="1"/>
      <c r="AW28" s="1"/>
      <c r="AX28" s="1"/>
      <c r="AY28" s="1"/>
      <c r="AZ28" s="1"/>
      <c r="BA28" s="1"/>
      <c r="BB28" s="1"/>
      <c r="BC28" s="1"/>
      <c r="BD28" s="1"/>
      <c r="BE28" s="1"/>
      <c r="BF28" s="40">
        <f>+AVERAGE(BF30:BF31)</f>
        <v>0</v>
      </c>
      <c r="BG28" s="62"/>
      <c r="BH28" s="40">
        <f>+AVERAGE(BH30:BH31)</f>
        <v>0</v>
      </c>
      <c r="BI28" s="62"/>
      <c r="BJ28" s="40">
        <f>+AVERAGE(BJ30:BJ31)</f>
        <v>0</v>
      </c>
      <c r="BK28" s="62"/>
      <c r="BL28" s="40">
        <f>+AVERAGE(BL30:BL31)</f>
        <v>0</v>
      </c>
      <c r="BM28" s="62"/>
      <c r="BN28" s="40">
        <f>+SUM(BF28,BH28,BJ28,BL28)</f>
        <v>0</v>
      </c>
      <c r="BO28" s="40"/>
      <c r="BP28" s="40"/>
      <c r="BQ28" s="55"/>
      <c r="BR28" s="41"/>
      <c r="BS28" s="41"/>
      <c r="BT28" s="41"/>
      <c r="BU28" s="41"/>
      <c r="BV28" s="41"/>
      <c r="BW28" s="41"/>
      <c r="BX28" s="41"/>
      <c r="BY28" s="41"/>
      <c r="BZ28" s="41"/>
      <c r="CA28" s="41"/>
      <c r="CB28" s="41"/>
      <c r="CC28" s="41"/>
      <c r="CD28" s="41"/>
      <c r="CE28" s="41"/>
      <c r="CF28" s="41"/>
      <c r="CG28" s="41"/>
      <c r="CH28" s="41"/>
      <c r="CI28" s="41"/>
      <c r="CJ28" s="41"/>
      <c r="CK28" s="41"/>
      <c r="CL28" s="41"/>
      <c r="CM28" s="41"/>
      <c r="CN28" s="41"/>
    </row>
    <row r="29" spans="2:92" ht="36.75" customHeight="1" x14ac:dyDescent="0.2">
      <c r="B29" s="95"/>
      <c r="C29" s="95"/>
      <c r="D29" s="42" t="s">
        <v>2</v>
      </c>
      <c r="E29" s="216"/>
      <c r="F29" s="216"/>
      <c r="G29" s="216"/>
      <c r="H29" s="216"/>
      <c r="I29" s="216"/>
      <c r="J29" s="216"/>
      <c r="K29" s="216"/>
      <c r="L29" s="216"/>
      <c r="M29" s="216"/>
      <c r="N29" s="216"/>
      <c r="O29" s="216"/>
      <c r="P29" s="216"/>
      <c r="Q29" s="95"/>
      <c r="R29" s="95"/>
      <c r="S29" s="95"/>
      <c r="T29" s="95"/>
      <c r="U29" s="95"/>
      <c r="V29" s="44"/>
      <c r="W29" s="44"/>
      <c r="X29" s="44"/>
      <c r="Y29" s="44"/>
      <c r="Z29" s="44"/>
      <c r="AA29" s="44"/>
      <c r="AB29" s="44"/>
      <c r="AC29" s="44"/>
      <c r="AD29" s="44"/>
      <c r="AE29" s="44"/>
      <c r="AF29" s="44"/>
      <c r="AG29" s="44"/>
      <c r="AH29" s="19"/>
      <c r="AI29" s="2"/>
      <c r="AJ29" s="2"/>
      <c r="AK29" s="2"/>
      <c r="AL29" s="2"/>
      <c r="AM29" s="2"/>
      <c r="AN29" s="2"/>
      <c r="AO29" s="2"/>
      <c r="AP29" s="2"/>
      <c r="AQ29" s="2"/>
      <c r="AR29" s="2"/>
      <c r="AS29" s="2"/>
      <c r="AT29" s="2"/>
      <c r="AU29" s="2"/>
      <c r="AV29" s="2"/>
      <c r="AW29" s="2"/>
      <c r="AX29" s="2"/>
      <c r="AY29" s="2"/>
      <c r="AZ29" s="2"/>
      <c r="BA29" s="2"/>
      <c r="BB29" s="2"/>
      <c r="BC29" s="2"/>
      <c r="BD29" s="2"/>
      <c r="BE29" s="2"/>
      <c r="BF29" s="45"/>
      <c r="BG29" s="43"/>
      <c r="BH29" s="45"/>
      <c r="BI29" s="43"/>
      <c r="BJ29" s="45"/>
      <c r="BK29" s="43"/>
      <c r="BL29" s="45"/>
      <c r="BM29" s="43"/>
      <c r="BN29" s="45"/>
      <c r="BO29" s="45"/>
      <c r="BP29" s="45"/>
      <c r="BQ29" s="55"/>
      <c r="BR29" s="46"/>
      <c r="BS29" s="46"/>
      <c r="BT29" s="46"/>
      <c r="BU29" s="46"/>
      <c r="BV29" s="46"/>
      <c r="BW29" s="46"/>
      <c r="BX29" s="46"/>
      <c r="BY29" s="46"/>
      <c r="BZ29" s="46"/>
      <c r="CA29" s="46"/>
      <c r="CB29" s="46"/>
      <c r="CC29" s="46"/>
      <c r="CD29" s="46"/>
      <c r="CE29" s="46"/>
      <c r="CF29" s="46"/>
      <c r="CG29" s="46"/>
      <c r="CH29" s="46"/>
      <c r="CI29" s="46"/>
      <c r="CJ29" s="46"/>
      <c r="CK29" s="46"/>
      <c r="CL29" s="46"/>
      <c r="CM29" s="46"/>
      <c r="CN29" s="46"/>
    </row>
    <row r="30" spans="2:92" ht="51.75" customHeight="1" x14ac:dyDescent="0.2">
      <c r="B30" s="205"/>
      <c r="C30" s="205"/>
      <c r="D30" s="31" t="s">
        <v>48</v>
      </c>
      <c r="E30" s="57">
        <v>3</v>
      </c>
      <c r="F30" s="57">
        <v>0</v>
      </c>
      <c r="G30" s="57">
        <v>0</v>
      </c>
      <c r="H30" s="57">
        <v>0</v>
      </c>
      <c r="I30" s="212"/>
      <c r="J30" s="213" t="s">
        <v>155</v>
      </c>
      <c r="K30" s="212"/>
      <c r="L30" s="207">
        <v>0</v>
      </c>
      <c r="M30" s="207">
        <v>0</v>
      </c>
      <c r="N30" s="207">
        <v>50000</v>
      </c>
      <c r="O30" s="207">
        <v>0</v>
      </c>
      <c r="P30" s="207">
        <f>+SUM(L30:O31)</f>
        <v>50000</v>
      </c>
      <c r="Q30" s="207">
        <v>0</v>
      </c>
      <c r="R30" s="207"/>
      <c r="S30" s="207"/>
      <c r="T30" s="207"/>
      <c r="U30" s="207">
        <f>+SUM(Q30:T31)</f>
        <v>0</v>
      </c>
      <c r="V30" s="50"/>
      <c r="W30" s="50"/>
      <c r="X30" s="50"/>
      <c r="Y30" s="50"/>
      <c r="Z30" s="50"/>
      <c r="AA30" s="50"/>
      <c r="AB30" s="50"/>
      <c r="AC30" s="50"/>
      <c r="AD30" s="50"/>
      <c r="AE30" s="50"/>
      <c r="AF30" s="50"/>
      <c r="AG30" s="50"/>
      <c r="AH30" s="19"/>
      <c r="AI30" s="19"/>
      <c r="AJ30" s="18"/>
      <c r="AK30" s="18"/>
      <c r="AL30" s="18"/>
      <c r="AM30" s="19"/>
      <c r="AN30" s="19"/>
      <c r="AO30" s="19"/>
      <c r="AP30" s="19"/>
      <c r="AQ30" s="19"/>
      <c r="AR30" s="19"/>
      <c r="AS30" s="4"/>
      <c r="AT30" s="4"/>
      <c r="AU30" s="4"/>
      <c r="AV30" s="4"/>
      <c r="AW30" s="4"/>
      <c r="AX30" s="19"/>
      <c r="AY30" s="19"/>
      <c r="AZ30" s="19"/>
      <c r="BA30" s="19"/>
      <c r="BB30" s="19"/>
      <c r="BC30" s="19"/>
      <c r="BD30" s="19"/>
      <c r="BE30" s="4"/>
      <c r="BF30" s="28">
        <v>0</v>
      </c>
      <c r="BG30" s="29"/>
      <c r="BH30" s="28">
        <v>0</v>
      </c>
      <c r="BI30" s="29"/>
      <c r="BJ30" s="28">
        <v>0</v>
      </c>
      <c r="BK30" s="29"/>
      <c r="BL30" s="28">
        <v>0</v>
      </c>
      <c r="BM30" s="29"/>
      <c r="BN30" s="28">
        <v>0</v>
      </c>
      <c r="BO30" s="28"/>
      <c r="BP30" s="28"/>
      <c r="BQ30" s="55"/>
      <c r="BR30" s="55"/>
      <c r="BS30" s="67"/>
      <c r="BT30" s="67"/>
      <c r="BU30" s="67"/>
      <c r="BV30" s="55"/>
      <c r="BW30" s="55"/>
      <c r="BX30" s="55"/>
      <c r="BY30" s="55"/>
      <c r="BZ30" s="55"/>
      <c r="CA30" s="55"/>
      <c r="CB30" s="59"/>
      <c r="CC30" s="59"/>
      <c r="CD30" s="59"/>
      <c r="CE30" s="59"/>
      <c r="CF30" s="59"/>
      <c r="CG30" s="55"/>
      <c r="CH30" s="55"/>
      <c r="CI30" s="55"/>
      <c r="CJ30" s="55"/>
      <c r="CK30" s="55"/>
      <c r="CL30" s="55"/>
      <c r="CM30" s="55"/>
      <c r="CN30" s="59"/>
    </row>
    <row r="31" spans="2:92" ht="84.75" customHeight="1" x14ac:dyDescent="0.2">
      <c r="B31" s="206"/>
      <c r="C31" s="206"/>
      <c r="D31" s="31" t="s">
        <v>40</v>
      </c>
      <c r="E31" s="57">
        <v>4</v>
      </c>
      <c r="F31" s="57">
        <v>0</v>
      </c>
      <c r="G31" s="57">
        <v>0</v>
      </c>
      <c r="H31" s="57">
        <v>0</v>
      </c>
      <c r="I31" s="212"/>
      <c r="J31" s="213"/>
      <c r="K31" s="212"/>
      <c r="L31" s="207"/>
      <c r="M31" s="207"/>
      <c r="N31" s="207"/>
      <c r="O31" s="207"/>
      <c r="P31" s="207"/>
      <c r="Q31" s="207"/>
      <c r="R31" s="207"/>
      <c r="S31" s="207"/>
      <c r="T31" s="207"/>
      <c r="U31" s="207"/>
      <c r="V31" s="50"/>
      <c r="W31" s="50"/>
      <c r="X31" s="50"/>
      <c r="Y31" s="50"/>
      <c r="Z31" s="50"/>
      <c r="AA31" s="50"/>
      <c r="AB31" s="50"/>
      <c r="AC31" s="50"/>
      <c r="AD31" s="50"/>
      <c r="AE31" s="50"/>
      <c r="AF31" s="50"/>
      <c r="AG31" s="50"/>
      <c r="AH31" s="19"/>
      <c r="AI31" s="4"/>
      <c r="AJ31" s="4"/>
      <c r="AK31" s="19"/>
      <c r="AL31" s="19"/>
      <c r="AM31" s="18"/>
      <c r="AN31" s="18"/>
      <c r="AO31" s="18"/>
      <c r="AP31" s="18"/>
      <c r="AQ31" s="19"/>
      <c r="AR31" s="19"/>
      <c r="AS31" s="4"/>
      <c r="AT31" s="4"/>
      <c r="AU31" s="4"/>
      <c r="AV31" s="4"/>
      <c r="AW31" s="4"/>
      <c r="AX31" s="19"/>
      <c r="AY31" s="19"/>
      <c r="AZ31" s="19"/>
      <c r="BA31" s="19"/>
      <c r="BB31" s="19"/>
      <c r="BC31" s="19"/>
      <c r="BD31" s="19"/>
      <c r="BE31" s="4"/>
      <c r="BF31" s="28">
        <v>0</v>
      </c>
      <c r="BG31" s="29"/>
      <c r="BH31" s="28">
        <v>0</v>
      </c>
      <c r="BI31" s="29"/>
      <c r="BJ31" s="28">
        <v>0</v>
      </c>
      <c r="BK31" s="29"/>
      <c r="BL31" s="28">
        <v>0</v>
      </c>
      <c r="BM31" s="29"/>
      <c r="BN31" s="28">
        <v>0</v>
      </c>
      <c r="BO31" s="28"/>
      <c r="BP31" s="28"/>
      <c r="BQ31" s="55"/>
      <c r="BR31" s="59"/>
      <c r="BS31" s="59"/>
      <c r="BT31" s="55"/>
      <c r="BU31" s="55"/>
      <c r="BV31" s="67"/>
      <c r="BW31" s="67"/>
      <c r="BX31" s="67"/>
      <c r="BY31" s="67"/>
      <c r="BZ31" s="55"/>
      <c r="CA31" s="55"/>
      <c r="CB31" s="59"/>
      <c r="CC31" s="59"/>
      <c r="CD31" s="59"/>
      <c r="CE31" s="59"/>
      <c r="CF31" s="59"/>
      <c r="CG31" s="55"/>
      <c r="CH31" s="55"/>
      <c r="CI31" s="55"/>
      <c r="CJ31" s="55"/>
      <c r="CK31" s="55"/>
      <c r="CL31" s="55"/>
      <c r="CM31" s="55"/>
      <c r="CN31" s="59"/>
    </row>
    <row r="32" spans="2:92" ht="54" customHeight="1" x14ac:dyDescent="0.2">
      <c r="B32" s="38" t="s">
        <v>62</v>
      </c>
      <c r="C32" s="38" t="s">
        <v>67</v>
      </c>
      <c r="D32" s="30" t="s">
        <v>93</v>
      </c>
      <c r="E32" s="23">
        <f>+SUM(E34:E35)</f>
        <v>7</v>
      </c>
      <c r="F32" s="23">
        <f>+SUM(F34:F35)</f>
        <v>0</v>
      </c>
      <c r="G32" s="23">
        <f>+SUM(G34:G35)</f>
        <v>0</v>
      </c>
      <c r="H32" s="23">
        <f>+SUM(H34:H35)</f>
        <v>0</v>
      </c>
      <c r="I32" s="23"/>
      <c r="J32" s="60"/>
      <c r="K32" s="60"/>
      <c r="L32" s="61">
        <f t="shared" ref="L32:U32" si="3">+SUM(L34:L35)</f>
        <v>0</v>
      </c>
      <c r="M32" s="61">
        <f t="shared" si="3"/>
        <v>0</v>
      </c>
      <c r="N32" s="61">
        <f t="shared" si="3"/>
        <v>0</v>
      </c>
      <c r="O32" s="61">
        <f t="shared" si="3"/>
        <v>50000</v>
      </c>
      <c r="P32" s="61">
        <f t="shared" si="3"/>
        <v>50000</v>
      </c>
      <c r="Q32" s="61">
        <f t="shared" si="3"/>
        <v>0</v>
      </c>
      <c r="R32" s="61">
        <f t="shared" si="3"/>
        <v>0</v>
      </c>
      <c r="S32" s="61">
        <f t="shared" si="3"/>
        <v>0</v>
      </c>
      <c r="T32" s="61">
        <f t="shared" si="3"/>
        <v>0</v>
      </c>
      <c r="U32" s="61">
        <f t="shared" si="3"/>
        <v>0</v>
      </c>
      <c r="V32" s="39"/>
      <c r="W32" s="39"/>
      <c r="X32" s="39"/>
      <c r="Y32" s="39"/>
      <c r="Z32" s="39"/>
      <c r="AA32" s="39"/>
      <c r="AB32" s="39"/>
      <c r="AC32" s="39"/>
      <c r="AD32" s="39"/>
      <c r="AE32" s="39"/>
      <c r="AF32" s="39"/>
      <c r="AG32" s="39"/>
      <c r="AH32" s="19"/>
      <c r="AI32" s="1"/>
      <c r="AJ32" s="1"/>
      <c r="AK32" s="1"/>
      <c r="AL32" s="1"/>
      <c r="AM32" s="1"/>
      <c r="AN32" s="1"/>
      <c r="AO32" s="1"/>
      <c r="AP32" s="1"/>
      <c r="AQ32" s="1"/>
      <c r="AR32" s="1"/>
      <c r="AS32" s="1"/>
      <c r="AT32" s="1"/>
      <c r="AU32" s="1"/>
      <c r="AV32" s="1"/>
      <c r="AW32" s="1"/>
      <c r="AX32" s="1"/>
      <c r="AY32" s="1"/>
      <c r="AZ32" s="1"/>
      <c r="BA32" s="1"/>
      <c r="BB32" s="1"/>
      <c r="BC32" s="1"/>
      <c r="BD32" s="1"/>
      <c r="BE32" s="1"/>
      <c r="BF32" s="40">
        <f>+AVERAGE(BF34:BF35)</f>
        <v>0</v>
      </c>
      <c r="BG32" s="62"/>
      <c r="BH32" s="40">
        <f>+AVERAGE(BH34:BH35)</f>
        <v>0</v>
      </c>
      <c r="BI32" s="62"/>
      <c r="BJ32" s="40">
        <f>+AVERAGE(BJ34:BJ35)</f>
        <v>0</v>
      </c>
      <c r="BK32" s="62"/>
      <c r="BL32" s="40">
        <f>+AVERAGE(BL34:BL35)</f>
        <v>0</v>
      </c>
      <c r="BM32" s="62"/>
      <c r="BN32" s="40">
        <f>+SUM(BF32,BH32,BJ32,BL32)</f>
        <v>0</v>
      </c>
      <c r="BO32" s="40"/>
      <c r="BP32" s="40"/>
      <c r="BQ32" s="55"/>
      <c r="BR32" s="41"/>
      <c r="BS32" s="41"/>
      <c r="BT32" s="41"/>
      <c r="BU32" s="41"/>
      <c r="BV32" s="41"/>
      <c r="BW32" s="41"/>
      <c r="BX32" s="41"/>
      <c r="BY32" s="41"/>
      <c r="BZ32" s="41"/>
      <c r="CA32" s="41"/>
      <c r="CB32" s="41"/>
      <c r="CC32" s="41"/>
      <c r="CD32" s="41"/>
      <c r="CE32" s="41"/>
      <c r="CF32" s="41"/>
      <c r="CG32" s="41"/>
      <c r="CH32" s="41"/>
      <c r="CI32" s="41"/>
      <c r="CJ32" s="41"/>
      <c r="CK32" s="41"/>
      <c r="CL32" s="41"/>
      <c r="CM32" s="41"/>
      <c r="CN32" s="41"/>
    </row>
    <row r="33" spans="2:92" ht="26.25" customHeight="1" x14ac:dyDescent="0.2">
      <c r="B33" s="101"/>
      <c r="C33" s="101"/>
      <c r="D33" s="42" t="s">
        <v>2</v>
      </c>
      <c r="E33" s="217" t="s">
        <v>1</v>
      </c>
      <c r="F33" s="217"/>
      <c r="G33" s="217"/>
      <c r="H33" s="217"/>
      <c r="I33" s="217"/>
      <c r="J33" s="217"/>
      <c r="K33" s="217"/>
      <c r="L33" s="217"/>
      <c r="M33" s="217"/>
      <c r="N33" s="217"/>
      <c r="O33" s="217"/>
      <c r="P33" s="217"/>
      <c r="Q33" s="101"/>
      <c r="R33" s="101"/>
      <c r="S33" s="101"/>
      <c r="T33" s="101"/>
      <c r="U33" s="101"/>
      <c r="V33" s="44"/>
      <c r="W33" s="44"/>
      <c r="X33" s="44"/>
      <c r="Y33" s="44"/>
      <c r="Z33" s="44"/>
      <c r="AA33" s="44"/>
      <c r="AB33" s="44"/>
      <c r="AC33" s="44"/>
      <c r="AD33" s="44"/>
      <c r="AE33" s="44"/>
      <c r="AF33" s="44"/>
      <c r="AG33" s="44"/>
      <c r="AH33" s="19"/>
      <c r="AI33" s="2"/>
      <c r="AJ33" s="2"/>
      <c r="AK33" s="2"/>
      <c r="AL33" s="2"/>
      <c r="AM33" s="2"/>
      <c r="AN33" s="2"/>
      <c r="AO33" s="2"/>
      <c r="AP33" s="2"/>
      <c r="AQ33" s="2"/>
      <c r="AR33" s="2"/>
      <c r="AS33" s="2"/>
      <c r="AT33" s="2"/>
      <c r="AU33" s="2"/>
      <c r="AV33" s="2"/>
      <c r="AW33" s="2"/>
      <c r="AX33" s="2"/>
      <c r="AY33" s="2"/>
      <c r="AZ33" s="2"/>
      <c r="BA33" s="2"/>
      <c r="BB33" s="2"/>
      <c r="BC33" s="2"/>
      <c r="BD33" s="2"/>
      <c r="BE33" s="2"/>
      <c r="BF33" s="64"/>
      <c r="BG33" s="63"/>
      <c r="BH33" s="64"/>
      <c r="BI33" s="63"/>
      <c r="BJ33" s="64"/>
      <c r="BK33" s="63"/>
      <c r="BL33" s="64"/>
      <c r="BM33" s="63"/>
      <c r="BN33" s="64"/>
      <c r="BO33" s="64"/>
      <c r="BP33" s="64"/>
      <c r="BQ33" s="55"/>
      <c r="BR33" s="46"/>
      <c r="BS33" s="46"/>
      <c r="BT33" s="46"/>
      <c r="BU33" s="46"/>
      <c r="BV33" s="46"/>
      <c r="BW33" s="46"/>
      <c r="BX33" s="46"/>
      <c r="BY33" s="46"/>
      <c r="BZ33" s="46"/>
      <c r="CA33" s="46"/>
      <c r="CB33" s="46"/>
      <c r="CC33" s="46"/>
      <c r="CD33" s="46"/>
      <c r="CE33" s="46"/>
      <c r="CF33" s="46"/>
      <c r="CG33" s="46"/>
      <c r="CH33" s="46"/>
      <c r="CI33" s="46"/>
      <c r="CJ33" s="46"/>
      <c r="CK33" s="46"/>
      <c r="CL33" s="46"/>
      <c r="CM33" s="46"/>
      <c r="CN33" s="46"/>
    </row>
    <row r="34" spans="2:92" ht="86.25" customHeight="1" x14ac:dyDescent="0.2">
      <c r="B34" s="29"/>
      <c r="C34" s="29"/>
      <c r="D34" s="68" t="s">
        <v>94</v>
      </c>
      <c r="E34" s="57">
        <v>3</v>
      </c>
      <c r="F34" s="57">
        <v>0</v>
      </c>
      <c r="G34" s="57">
        <v>0</v>
      </c>
      <c r="H34" s="77">
        <v>0</v>
      </c>
      <c r="I34" s="218"/>
      <c r="J34" s="213" t="s">
        <v>156</v>
      </c>
      <c r="K34" s="212" t="s">
        <v>76</v>
      </c>
      <c r="L34" s="76">
        <v>0</v>
      </c>
      <c r="M34" s="76">
        <v>0</v>
      </c>
      <c r="N34" s="76">
        <v>0</v>
      </c>
      <c r="O34" s="76">
        <v>0</v>
      </c>
      <c r="P34" s="76">
        <f>SUM(L34:O34)</f>
        <v>0</v>
      </c>
      <c r="Q34" s="98">
        <v>0</v>
      </c>
      <c r="R34" s="98"/>
      <c r="S34" s="98"/>
      <c r="T34" s="98"/>
      <c r="U34" s="98">
        <f>SUM(Q34:T34)</f>
        <v>0</v>
      </c>
      <c r="V34" s="50"/>
      <c r="W34" s="50"/>
      <c r="X34" s="50"/>
      <c r="Y34" s="50"/>
      <c r="Z34" s="50"/>
      <c r="AA34" s="50"/>
      <c r="AB34" s="50"/>
      <c r="AC34" s="50"/>
      <c r="AD34" s="50"/>
      <c r="AE34" s="50"/>
      <c r="AF34" s="50"/>
      <c r="AG34" s="50"/>
      <c r="AH34" s="19"/>
      <c r="AI34" s="4"/>
      <c r="AJ34" s="4"/>
      <c r="AK34" s="4"/>
      <c r="AL34" s="4"/>
      <c r="AM34" s="4"/>
      <c r="AN34" s="4"/>
      <c r="AO34" s="4"/>
      <c r="AP34" s="4"/>
      <c r="AQ34" s="4"/>
      <c r="AR34" s="4"/>
      <c r="AS34" s="4"/>
      <c r="AT34" s="18"/>
      <c r="AU34" s="18"/>
      <c r="AV34" s="18"/>
      <c r="AW34" s="5"/>
      <c r="AX34" s="5"/>
      <c r="AY34" s="5"/>
      <c r="AZ34" s="5"/>
      <c r="BA34" s="4"/>
      <c r="BB34" s="4"/>
      <c r="BC34" s="4"/>
      <c r="BD34" s="4"/>
      <c r="BE34" s="4"/>
      <c r="BF34" s="28">
        <v>0</v>
      </c>
      <c r="BG34" s="29"/>
      <c r="BH34" s="28">
        <v>0</v>
      </c>
      <c r="BI34" s="29"/>
      <c r="BJ34" s="28">
        <v>0</v>
      </c>
      <c r="BK34" s="29"/>
      <c r="BL34" s="28">
        <v>0</v>
      </c>
      <c r="BM34" s="29"/>
      <c r="BN34" s="28">
        <v>0</v>
      </c>
      <c r="BO34" s="28"/>
      <c r="BP34" s="28"/>
      <c r="BQ34" s="55"/>
      <c r="BR34" s="59"/>
      <c r="BS34" s="59"/>
      <c r="BT34" s="59"/>
      <c r="BU34" s="59"/>
      <c r="BV34" s="59"/>
      <c r="BW34" s="59"/>
      <c r="BX34" s="59"/>
      <c r="BY34" s="59"/>
      <c r="BZ34" s="59"/>
      <c r="CA34" s="59"/>
      <c r="CB34" s="59"/>
      <c r="CC34" s="67"/>
      <c r="CD34" s="67"/>
      <c r="CE34" s="67"/>
      <c r="CF34" s="56"/>
      <c r="CG34" s="56"/>
      <c r="CH34" s="56"/>
      <c r="CI34" s="56"/>
      <c r="CJ34" s="59"/>
      <c r="CK34" s="59"/>
      <c r="CL34" s="59"/>
      <c r="CM34" s="59"/>
      <c r="CN34" s="59"/>
    </row>
    <row r="35" spans="2:92" ht="33" customHeight="1" x14ac:dyDescent="0.2">
      <c r="B35" s="29"/>
      <c r="C35" s="29"/>
      <c r="D35" s="68" t="s">
        <v>40</v>
      </c>
      <c r="E35" s="57">
        <v>4</v>
      </c>
      <c r="F35" s="57">
        <v>0</v>
      </c>
      <c r="G35" s="57">
        <v>0</v>
      </c>
      <c r="H35" s="77">
        <v>0</v>
      </c>
      <c r="I35" s="219"/>
      <c r="J35" s="213"/>
      <c r="K35" s="212"/>
      <c r="L35" s="76">
        <v>0</v>
      </c>
      <c r="M35" s="76">
        <v>0</v>
      </c>
      <c r="N35" s="76">
        <v>0</v>
      </c>
      <c r="O35" s="76">
        <v>50000</v>
      </c>
      <c r="P35" s="76">
        <f>SUM(L35:O35)</f>
        <v>50000</v>
      </c>
      <c r="Q35" s="98">
        <v>0</v>
      </c>
      <c r="R35" s="98"/>
      <c r="S35" s="98"/>
      <c r="T35" s="98"/>
      <c r="U35" s="98">
        <f>SUM(Q35:T35)</f>
        <v>0</v>
      </c>
      <c r="V35" s="50"/>
      <c r="W35" s="50"/>
      <c r="X35" s="50"/>
      <c r="Y35" s="50"/>
      <c r="Z35" s="50"/>
      <c r="AA35" s="50"/>
      <c r="AB35" s="50"/>
      <c r="AC35" s="50"/>
      <c r="AD35" s="50"/>
      <c r="AE35" s="50"/>
      <c r="AF35" s="50"/>
      <c r="AG35" s="50"/>
      <c r="AH35" s="19"/>
      <c r="AI35" s="4"/>
      <c r="AJ35" s="4"/>
      <c r="AK35" s="4"/>
      <c r="AL35" s="4"/>
      <c r="AM35" s="4"/>
      <c r="AN35" s="4"/>
      <c r="AO35" s="4"/>
      <c r="AP35" s="4"/>
      <c r="AQ35" s="4"/>
      <c r="AR35" s="4"/>
      <c r="AS35" s="4"/>
      <c r="AT35" s="5"/>
      <c r="AU35" s="5"/>
      <c r="AV35" s="5"/>
      <c r="AW35" s="18"/>
      <c r="AX35" s="18"/>
      <c r="AY35" s="18"/>
      <c r="AZ35" s="18"/>
      <c r="BA35" s="4"/>
      <c r="BB35" s="4"/>
      <c r="BC35" s="4"/>
      <c r="BD35" s="4"/>
      <c r="BE35" s="4"/>
      <c r="BF35" s="28">
        <v>0</v>
      </c>
      <c r="BG35" s="29"/>
      <c r="BH35" s="28">
        <v>0</v>
      </c>
      <c r="BI35" s="29"/>
      <c r="BJ35" s="28">
        <v>0</v>
      </c>
      <c r="BK35" s="29"/>
      <c r="BL35" s="28">
        <v>0</v>
      </c>
      <c r="BM35" s="29"/>
      <c r="BN35" s="28">
        <v>0</v>
      </c>
      <c r="BO35" s="28"/>
      <c r="BP35" s="28"/>
      <c r="BQ35" s="55"/>
      <c r="BR35" s="59"/>
      <c r="BS35" s="59"/>
      <c r="BT35" s="59"/>
      <c r="BU35" s="59"/>
      <c r="BV35" s="59"/>
      <c r="BW35" s="59"/>
      <c r="BX35" s="59"/>
      <c r="BY35" s="59"/>
      <c r="BZ35" s="59"/>
      <c r="CA35" s="59"/>
      <c r="CB35" s="59"/>
      <c r="CC35" s="56"/>
      <c r="CD35" s="56"/>
      <c r="CE35" s="56"/>
      <c r="CF35" s="67"/>
      <c r="CG35" s="67"/>
      <c r="CH35" s="67"/>
      <c r="CI35" s="67"/>
      <c r="CJ35" s="59"/>
      <c r="CK35" s="59"/>
      <c r="CL35" s="59"/>
      <c r="CM35" s="59"/>
      <c r="CN35" s="59"/>
    </row>
    <row r="36" spans="2:92" ht="48.75" customHeight="1" x14ac:dyDescent="0.2">
      <c r="B36" s="38" t="s">
        <v>62</v>
      </c>
      <c r="C36" s="38" t="s">
        <v>68</v>
      </c>
      <c r="D36" s="30" t="s">
        <v>95</v>
      </c>
      <c r="E36" s="23">
        <f>+SUM(E38:E39)</f>
        <v>4</v>
      </c>
      <c r="F36" s="23">
        <f>+SUM(F38:F39)</f>
        <v>0</v>
      </c>
      <c r="G36" s="23">
        <f>+SUM(G38:G39)</f>
        <v>0</v>
      </c>
      <c r="H36" s="23">
        <f>+SUM(H38:H39)</f>
        <v>0</v>
      </c>
      <c r="I36" s="36"/>
      <c r="J36" s="36"/>
      <c r="K36" s="36"/>
      <c r="L36" s="37">
        <f t="shared" ref="L36:U36" si="4">+SUM(L38)</f>
        <v>0</v>
      </c>
      <c r="M36" s="37">
        <f t="shared" si="4"/>
        <v>0</v>
      </c>
      <c r="N36" s="37">
        <f t="shared" si="4"/>
        <v>50000</v>
      </c>
      <c r="O36" s="37">
        <f t="shared" si="4"/>
        <v>0</v>
      </c>
      <c r="P36" s="37">
        <f t="shared" si="4"/>
        <v>50000</v>
      </c>
      <c r="Q36" s="37">
        <f t="shared" si="4"/>
        <v>0</v>
      </c>
      <c r="R36" s="37">
        <f t="shared" si="4"/>
        <v>0</v>
      </c>
      <c r="S36" s="37">
        <f t="shared" si="4"/>
        <v>0</v>
      </c>
      <c r="T36" s="37">
        <f t="shared" si="4"/>
        <v>0</v>
      </c>
      <c r="U36" s="37">
        <f t="shared" si="4"/>
        <v>0</v>
      </c>
      <c r="V36" s="39"/>
      <c r="W36" s="39"/>
      <c r="X36" s="39"/>
      <c r="Y36" s="39"/>
      <c r="Z36" s="39"/>
      <c r="AA36" s="39"/>
      <c r="AB36" s="39"/>
      <c r="AC36" s="39"/>
      <c r="AD36" s="39"/>
      <c r="AE36" s="39"/>
      <c r="AF36" s="39"/>
      <c r="AG36" s="39"/>
      <c r="AH36" s="19"/>
      <c r="AI36" s="1"/>
      <c r="AJ36" s="1"/>
      <c r="AK36" s="1"/>
      <c r="AL36" s="1"/>
      <c r="AM36" s="1"/>
      <c r="AN36" s="1"/>
      <c r="AO36" s="1"/>
      <c r="AP36" s="1"/>
      <c r="AQ36" s="1"/>
      <c r="AR36" s="1"/>
      <c r="AS36" s="1"/>
      <c r="AT36" s="1"/>
      <c r="AU36" s="1"/>
      <c r="AV36" s="1"/>
      <c r="AW36" s="1"/>
      <c r="AX36" s="1"/>
      <c r="AY36" s="1"/>
      <c r="AZ36" s="1"/>
      <c r="BA36" s="1"/>
      <c r="BB36" s="1"/>
      <c r="BC36" s="1"/>
      <c r="BD36" s="1"/>
      <c r="BE36" s="1"/>
      <c r="BF36" s="40">
        <f>+AVERAGE(BF38:BF39)</f>
        <v>0</v>
      </c>
      <c r="BG36" s="62"/>
      <c r="BH36" s="40">
        <f>+AVERAGE(BH38:BH39)</f>
        <v>0</v>
      </c>
      <c r="BI36" s="62"/>
      <c r="BJ36" s="40">
        <f>+AVERAGE(BJ38:BJ39)</f>
        <v>0</v>
      </c>
      <c r="BK36" s="62"/>
      <c r="BL36" s="40">
        <f>+AVERAGE(BL38:BL39)</f>
        <v>0</v>
      </c>
      <c r="BM36" s="62"/>
      <c r="BN36" s="40">
        <f>+SUM(BF36,BH36,BJ36,BL36)</f>
        <v>0</v>
      </c>
      <c r="BO36" s="40"/>
      <c r="BP36" s="40"/>
      <c r="BQ36" s="55"/>
      <c r="BR36" s="41"/>
      <c r="BS36" s="41"/>
      <c r="BT36" s="41"/>
      <c r="BU36" s="41"/>
      <c r="BV36" s="41"/>
      <c r="BW36" s="41"/>
      <c r="BX36" s="41"/>
      <c r="BY36" s="41"/>
      <c r="BZ36" s="41"/>
      <c r="CA36" s="41"/>
      <c r="CB36" s="41"/>
      <c r="CC36" s="41"/>
      <c r="CD36" s="41"/>
      <c r="CE36" s="41"/>
      <c r="CF36" s="41"/>
      <c r="CG36" s="41"/>
      <c r="CH36" s="41"/>
      <c r="CI36" s="41"/>
      <c r="CJ36" s="41"/>
      <c r="CK36" s="41"/>
      <c r="CL36" s="41"/>
      <c r="CM36" s="41"/>
      <c r="CN36" s="41"/>
    </row>
    <row r="37" spans="2:92" ht="29.25" customHeight="1" x14ac:dyDescent="0.2">
      <c r="B37" s="95"/>
      <c r="C37" s="95"/>
      <c r="D37" s="42" t="s">
        <v>2</v>
      </c>
      <c r="E37" s="216"/>
      <c r="F37" s="216"/>
      <c r="G37" s="216"/>
      <c r="H37" s="216"/>
      <c r="I37" s="216"/>
      <c r="J37" s="216"/>
      <c r="K37" s="216"/>
      <c r="L37" s="216"/>
      <c r="M37" s="216"/>
      <c r="N37" s="216"/>
      <c r="O37" s="216"/>
      <c r="P37" s="216"/>
      <c r="Q37" s="95"/>
      <c r="R37" s="95"/>
      <c r="S37" s="95"/>
      <c r="T37" s="95"/>
      <c r="U37" s="95"/>
      <c r="V37" s="44"/>
      <c r="W37" s="44"/>
      <c r="X37" s="44"/>
      <c r="Y37" s="44"/>
      <c r="Z37" s="44"/>
      <c r="AA37" s="44"/>
      <c r="AB37" s="44"/>
      <c r="AC37" s="44"/>
      <c r="AD37" s="44"/>
      <c r="AE37" s="44"/>
      <c r="AF37" s="44"/>
      <c r="AG37" s="44"/>
      <c r="AH37" s="19"/>
      <c r="AI37" s="2"/>
      <c r="AJ37" s="2"/>
      <c r="AK37" s="2"/>
      <c r="AL37" s="2"/>
      <c r="AM37" s="2"/>
      <c r="AN37" s="2"/>
      <c r="AO37" s="2"/>
      <c r="AP37" s="2"/>
      <c r="AQ37" s="2"/>
      <c r="AR37" s="2"/>
      <c r="AS37" s="2"/>
      <c r="AT37" s="2"/>
      <c r="AU37" s="2"/>
      <c r="AV37" s="2"/>
      <c r="AW37" s="2"/>
      <c r="AX37" s="2"/>
      <c r="AY37" s="2"/>
      <c r="AZ37" s="2"/>
      <c r="BA37" s="2"/>
      <c r="BB37" s="2"/>
      <c r="BC37" s="2"/>
      <c r="BD37" s="2"/>
      <c r="BE37" s="2"/>
      <c r="BF37" s="45"/>
      <c r="BG37" s="43"/>
      <c r="BH37" s="45"/>
      <c r="BI37" s="43"/>
      <c r="BJ37" s="45"/>
      <c r="BK37" s="43"/>
      <c r="BL37" s="45"/>
      <c r="BM37" s="43"/>
      <c r="BN37" s="45"/>
      <c r="BO37" s="45"/>
      <c r="BP37" s="45"/>
      <c r="BQ37" s="55"/>
      <c r="BR37" s="46"/>
      <c r="BS37" s="46"/>
      <c r="BT37" s="46"/>
      <c r="BU37" s="46"/>
      <c r="BV37" s="46"/>
      <c r="BW37" s="46"/>
      <c r="BX37" s="46"/>
      <c r="BY37" s="46"/>
      <c r="BZ37" s="46"/>
      <c r="CA37" s="46"/>
      <c r="CB37" s="46"/>
      <c r="CC37" s="46"/>
      <c r="CD37" s="46"/>
      <c r="CE37" s="46"/>
      <c r="CF37" s="46"/>
      <c r="CG37" s="46"/>
      <c r="CH37" s="46"/>
      <c r="CI37" s="46"/>
      <c r="CJ37" s="46"/>
      <c r="CK37" s="46"/>
      <c r="CL37" s="46"/>
      <c r="CM37" s="46"/>
      <c r="CN37" s="46"/>
    </row>
    <row r="38" spans="2:92" ht="63" customHeight="1" x14ac:dyDescent="0.2">
      <c r="B38" s="29"/>
      <c r="C38" s="29"/>
      <c r="D38" s="31" t="s">
        <v>52</v>
      </c>
      <c r="E38" s="70">
        <v>4</v>
      </c>
      <c r="F38" s="57">
        <v>0</v>
      </c>
      <c r="G38" s="57">
        <v>0</v>
      </c>
      <c r="H38" s="57">
        <v>0</v>
      </c>
      <c r="I38" s="218"/>
      <c r="J38" s="213" t="s">
        <v>157</v>
      </c>
      <c r="K38" s="57" t="s">
        <v>27</v>
      </c>
      <c r="L38" s="214">
        <v>0</v>
      </c>
      <c r="M38" s="214">
        <v>0</v>
      </c>
      <c r="N38" s="214">
        <v>50000</v>
      </c>
      <c r="O38" s="214">
        <v>0</v>
      </c>
      <c r="P38" s="214">
        <f>SUM(L38:O39)</f>
        <v>50000</v>
      </c>
      <c r="Q38" s="214">
        <v>0</v>
      </c>
      <c r="R38" s="214"/>
      <c r="S38" s="214"/>
      <c r="T38" s="214"/>
      <c r="U38" s="214">
        <f>SUM(Q38:T39)</f>
        <v>0</v>
      </c>
      <c r="V38" s="50"/>
      <c r="W38" s="50"/>
      <c r="X38" s="50"/>
      <c r="Y38" s="50"/>
      <c r="Z38" s="50"/>
      <c r="AA38" s="50"/>
      <c r="AB38" s="50"/>
      <c r="AC38" s="50"/>
      <c r="AD38" s="50"/>
      <c r="AE38" s="50"/>
      <c r="AF38" s="50"/>
      <c r="AG38" s="50"/>
      <c r="AH38" s="19"/>
      <c r="AI38" s="4"/>
      <c r="AJ38" s="4"/>
      <c r="AK38" s="4"/>
      <c r="AL38" s="4"/>
      <c r="AM38" s="4"/>
      <c r="AN38" s="4"/>
      <c r="AO38" s="4"/>
      <c r="AP38" s="4"/>
      <c r="AQ38" s="4"/>
      <c r="AR38" s="4"/>
      <c r="AS38" s="4"/>
      <c r="AT38" s="4"/>
      <c r="AU38" s="4"/>
      <c r="AV38" s="4"/>
      <c r="AW38" s="18"/>
      <c r="AX38" s="18"/>
      <c r="AY38" s="18"/>
      <c r="AZ38" s="4"/>
      <c r="BA38" s="4"/>
      <c r="BB38" s="4"/>
      <c r="BC38" s="4"/>
      <c r="BD38" s="4"/>
      <c r="BE38" s="4"/>
      <c r="BF38" s="28">
        <v>0</v>
      </c>
      <c r="BG38" s="29"/>
      <c r="BH38" s="28">
        <v>0</v>
      </c>
      <c r="BI38" s="29"/>
      <c r="BJ38" s="28">
        <v>0</v>
      </c>
      <c r="BK38" s="29"/>
      <c r="BL38" s="28">
        <v>0</v>
      </c>
      <c r="BM38" s="29"/>
      <c r="BN38" s="28">
        <v>0</v>
      </c>
      <c r="BO38" s="28"/>
      <c r="BP38" s="28"/>
      <c r="BQ38" s="55"/>
      <c r="BR38" s="59"/>
      <c r="BS38" s="59"/>
      <c r="BT38" s="59"/>
      <c r="BU38" s="59"/>
      <c r="BV38" s="59"/>
      <c r="BW38" s="59"/>
      <c r="BX38" s="59"/>
      <c r="BY38" s="59"/>
      <c r="BZ38" s="59"/>
      <c r="CA38" s="59"/>
      <c r="CB38" s="59"/>
      <c r="CC38" s="59"/>
      <c r="CD38" s="59"/>
      <c r="CE38" s="59"/>
      <c r="CF38" s="67"/>
      <c r="CG38" s="67"/>
      <c r="CH38" s="67"/>
      <c r="CI38" s="59"/>
      <c r="CJ38" s="59"/>
      <c r="CK38" s="59"/>
      <c r="CL38" s="59"/>
      <c r="CM38" s="59"/>
      <c r="CN38" s="59"/>
    </row>
    <row r="39" spans="2:92" ht="34.5" customHeight="1" x14ac:dyDescent="0.2">
      <c r="B39" s="29"/>
      <c r="C39" s="29"/>
      <c r="D39" s="31" t="s">
        <v>40</v>
      </c>
      <c r="E39" s="70">
        <v>0</v>
      </c>
      <c r="F39" s="57">
        <v>0</v>
      </c>
      <c r="G39" s="57">
        <v>0</v>
      </c>
      <c r="H39" s="57">
        <v>0</v>
      </c>
      <c r="I39" s="219"/>
      <c r="J39" s="213"/>
      <c r="K39" s="57"/>
      <c r="L39" s="215"/>
      <c r="M39" s="215"/>
      <c r="N39" s="215"/>
      <c r="O39" s="215"/>
      <c r="P39" s="215"/>
      <c r="Q39" s="215"/>
      <c r="R39" s="215"/>
      <c r="S39" s="215"/>
      <c r="T39" s="215"/>
      <c r="U39" s="215"/>
      <c r="V39" s="50"/>
      <c r="W39" s="50"/>
      <c r="X39" s="50"/>
      <c r="Y39" s="50"/>
      <c r="Z39" s="50"/>
      <c r="AA39" s="50"/>
      <c r="AB39" s="50"/>
      <c r="AC39" s="50"/>
      <c r="AD39" s="50"/>
      <c r="AE39" s="50"/>
      <c r="AF39" s="50"/>
      <c r="AG39" s="50"/>
      <c r="AH39" s="19"/>
      <c r="AI39" s="4"/>
      <c r="AJ39" s="4"/>
      <c r="AK39" s="4"/>
      <c r="AL39" s="4"/>
      <c r="AM39" s="4"/>
      <c r="AN39" s="4"/>
      <c r="AO39" s="4"/>
      <c r="AP39" s="4"/>
      <c r="AQ39" s="4"/>
      <c r="AR39" s="4"/>
      <c r="AS39" s="4"/>
      <c r="AT39" s="4"/>
      <c r="AU39" s="4"/>
      <c r="AV39" s="4"/>
      <c r="AW39" s="4"/>
      <c r="AX39" s="4"/>
      <c r="AY39" s="4"/>
      <c r="AZ39" s="18"/>
      <c r="BA39" s="18"/>
      <c r="BB39" s="18"/>
      <c r="BC39" s="18"/>
      <c r="BD39" s="4"/>
      <c r="BE39" s="4"/>
      <c r="BF39" s="28">
        <v>0</v>
      </c>
      <c r="BG39" s="29"/>
      <c r="BH39" s="28">
        <v>0</v>
      </c>
      <c r="BI39" s="29"/>
      <c r="BJ39" s="28">
        <v>0</v>
      </c>
      <c r="BK39" s="29"/>
      <c r="BL39" s="28">
        <v>0</v>
      </c>
      <c r="BM39" s="29"/>
      <c r="BN39" s="28">
        <v>0</v>
      </c>
      <c r="BO39" s="28"/>
      <c r="BP39" s="28"/>
      <c r="BQ39" s="55"/>
      <c r="BR39" s="59"/>
      <c r="BS39" s="59"/>
      <c r="BT39" s="59"/>
      <c r="BU39" s="59"/>
      <c r="BV39" s="59"/>
      <c r="BW39" s="59"/>
      <c r="BX39" s="59"/>
      <c r="BY39" s="59"/>
      <c r="BZ39" s="59"/>
      <c r="CA39" s="59"/>
      <c r="CB39" s="59"/>
      <c r="CC39" s="59"/>
      <c r="CD39" s="59"/>
      <c r="CE39" s="59"/>
      <c r="CF39" s="59"/>
      <c r="CG39" s="59"/>
      <c r="CH39" s="59"/>
      <c r="CI39" s="67"/>
      <c r="CJ39" s="67"/>
      <c r="CK39" s="67"/>
      <c r="CL39" s="67"/>
      <c r="CM39" s="59"/>
      <c r="CN39" s="59"/>
    </row>
    <row r="40" spans="2:92" ht="39.75" customHeight="1" x14ac:dyDescent="0.2">
      <c r="B40" s="38" t="s">
        <v>62</v>
      </c>
      <c r="C40" s="38" t="s">
        <v>69</v>
      </c>
      <c r="D40" s="30" t="s">
        <v>96</v>
      </c>
      <c r="E40" s="23">
        <f>+SUM(E42:E43)</f>
        <v>6</v>
      </c>
      <c r="F40" s="23">
        <f>+SUM(F42:F43)</f>
        <v>0</v>
      </c>
      <c r="G40" s="23">
        <f>+SUM(G42:G43)</f>
        <v>0</v>
      </c>
      <c r="H40" s="23">
        <f>+SUM(H42:H43)</f>
        <v>0</v>
      </c>
      <c r="I40" s="23" t="s">
        <v>23</v>
      </c>
      <c r="J40" s="36"/>
      <c r="K40" s="23" t="s">
        <v>27</v>
      </c>
      <c r="L40" s="37">
        <f t="shared" ref="L40:U40" si="5">+SUM(L42)</f>
        <v>0</v>
      </c>
      <c r="M40" s="37">
        <f t="shared" si="5"/>
        <v>50000</v>
      </c>
      <c r="N40" s="37">
        <f t="shared" si="5"/>
        <v>0</v>
      </c>
      <c r="O40" s="37">
        <f t="shared" si="5"/>
        <v>0</v>
      </c>
      <c r="P40" s="37">
        <f t="shared" si="5"/>
        <v>50000</v>
      </c>
      <c r="Q40" s="37">
        <f t="shared" si="5"/>
        <v>0</v>
      </c>
      <c r="R40" s="37">
        <f t="shared" si="5"/>
        <v>0</v>
      </c>
      <c r="S40" s="37">
        <f t="shared" si="5"/>
        <v>0</v>
      </c>
      <c r="T40" s="37">
        <f t="shared" si="5"/>
        <v>0</v>
      </c>
      <c r="U40" s="37">
        <f t="shared" si="5"/>
        <v>0</v>
      </c>
      <c r="V40" s="39"/>
      <c r="W40" s="39"/>
      <c r="X40" s="39"/>
      <c r="Y40" s="39"/>
      <c r="Z40" s="39"/>
      <c r="AA40" s="39"/>
      <c r="AB40" s="39"/>
      <c r="AC40" s="39"/>
      <c r="AD40" s="39"/>
      <c r="AE40" s="39"/>
      <c r="AF40" s="39"/>
      <c r="AG40" s="39"/>
      <c r="AH40" s="19"/>
      <c r="AI40" s="1"/>
      <c r="AJ40" s="1"/>
      <c r="AK40" s="1"/>
      <c r="AL40" s="1"/>
      <c r="AM40" s="1"/>
      <c r="AN40" s="1"/>
      <c r="AO40" s="1"/>
      <c r="AP40" s="1"/>
      <c r="AQ40" s="1"/>
      <c r="AR40" s="1"/>
      <c r="AS40" s="1"/>
      <c r="AT40" s="1"/>
      <c r="AU40" s="1"/>
      <c r="AV40" s="1"/>
      <c r="AW40" s="1"/>
      <c r="AX40" s="1"/>
      <c r="AY40" s="1"/>
      <c r="AZ40" s="1"/>
      <c r="BA40" s="1"/>
      <c r="BB40" s="1"/>
      <c r="BC40" s="1"/>
      <c r="BD40" s="1"/>
      <c r="BE40" s="1"/>
      <c r="BF40" s="40">
        <f>+AVERAGE(BF42:BF43)</f>
        <v>0</v>
      </c>
      <c r="BG40" s="62"/>
      <c r="BH40" s="40">
        <f>+AVERAGE(BH42:BH43)</f>
        <v>0</v>
      </c>
      <c r="BI40" s="62"/>
      <c r="BJ40" s="40">
        <f>+AVERAGE(BJ42:BJ43)</f>
        <v>0</v>
      </c>
      <c r="BK40" s="62"/>
      <c r="BL40" s="40">
        <f>+AVERAGE(BL42:BL43)</f>
        <v>0</v>
      </c>
      <c r="BM40" s="62"/>
      <c r="BN40" s="40">
        <f>+SUM(BF40,BH40,BJ40,BL40)</f>
        <v>0</v>
      </c>
      <c r="BO40" s="40"/>
      <c r="BP40" s="40"/>
      <c r="BQ40" s="55"/>
      <c r="BR40" s="41"/>
      <c r="BS40" s="41"/>
      <c r="BT40" s="41"/>
      <c r="BU40" s="41"/>
      <c r="BV40" s="41"/>
      <c r="BW40" s="41"/>
      <c r="BX40" s="41"/>
      <c r="BY40" s="41"/>
      <c r="BZ40" s="41"/>
      <c r="CA40" s="41"/>
      <c r="CB40" s="41"/>
      <c r="CC40" s="41"/>
      <c r="CD40" s="41"/>
      <c r="CE40" s="41"/>
      <c r="CF40" s="41"/>
      <c r="CG40" s="41"/>
      <c r="CH40" s="41"/>
      <c r="CI40" s="41"/>
      <c r="CJ40" s="41"/>
      <c r="CK40" s="41"/>
      <c r="CL40" s="41"/>
      <c r="CM40" s="41"/>
      <c r="CN40" s="41"/>
    </row>
    <row r="41" spans="2:92" ht="27" customHeight="1" x14ac:dyDescent="0.2">
      <c r="B41" s="95"/>
      <c r="C41" s="95"/>
      <c r="D41" s="42" t="s">
        <v>2</v>
      </c>
      <c r="E41" s="216"/>
      <c r="F41" s="216"/>
      <c r="G41" s="216"/>
      <c r="H41" s="216"/>
      <c r="I41" s="216"/>
      <c r="J41" s="216"/>
      <c r="K41" s="216"/>
      <c r="L41" s="216"/>
      <c r="M41" s="216"/>
      <c r="N41" s="216"/>
      <c r="O41" s="216"/>
      <c r="P41" s="216"/>
      <c r="Q41" s="95"/>
      <c r="R41" s="95"/>
      <c r="S41" s="95"/>
      <c r="T41" s="95"/>
      <c r="U41" s="95"/>
      <c r="V41" s="44"/>
      <c r="W41" s="44"/>
      <c r="X41" s="44"/>
      <c r="Y41" s="44"/>
      <c r="Z41" s="44"/>
      <c r="AA41" s="44"/>
      <c r="AB41" s="44"/>
      <c r="AC41" s="44"/>
      <c r="AD41" s="44"/>
      <c r="AE41" s="44"/>
      <c r="AF41" s="44"/>
      <c r="AG41" s="44"/>
      <c r="AH41" s="19"/>
      <c r="AI41" s="2"/>
      <c r="AJ41" s="2"/>
      <c r="AK41" s="2"/>
      <c r="AL41" s="2"/>
      <c r="AM41" s="2"/>
      <c r="AN41" s="2"/>
      <c r="AO41" s="2"/>
      <c r="AP41" s="2"/>
      <c r="AQ41" s="2"/>
      <c r="AR41" s="2"/>
      <c r="AS41" s="2"/>
      <c r="AT41" s="2"/>
      <c r="AU41" s="2"/>
      <c r="AV41" s="2"/>
      <c r="AW41" s="2"/>
      <c r="AX41" s="2"/>
      <c r="AY41" s="2"/>
      <c r="AZ41" s="2"/>
      <c r="BA41" s="2"/>
      <c r="BB41" s="2"/>
      <c r="BC41" s="2"/>
      <c r="BD41" s="2"/>
      <c r="BE41" s="2"/>
      <c r="BF41" s="45"/>
      <c r="BG41" s="43"/>
      <c r="BH41" s="45"/>
      <c r="BI41" s="43"/>
      <c r="BJ41" s="45"/>
      <c r="BK41" s="43"/>
      <c r="BL41" s="45"/>
      <c r="BM41" s="43"/>
      <c r="BN41" s="45"/>
      <c r="BO41" s="45"/>
      <c r="BP41" s="45"/>
      <c r="BQ41" s="55"/>
      <c r="BR41" s="46"/>
      <c r="BS41" s="46"/>
      <c r="BT41" s="46"/>
      <c r="BU41" s="46"/>
      <c r="BV41" s="46"/>
      <c r="BW41" s="46"/>
      <c r="BX41" s="46"/>
      <c r="BY41" s="46"/>
      <c r="BZ41" s="46"/>
      <c r="CA41" s="46"/>
      <c r="CB41" s="46"/>
      <c r="CC41" s="46"/>
      <c r="CD41" s="46"/>
      <c r="CE41" s="46"/>
      <c r="CF41" s="46"/>
      <c r="CG41" s="46"/>
      <c r="CH41" s="46"/>
      <c r="CI41" s="46"/>
      <c r="CJ41" s="46"/>
      <c r="CK41" s="46"/>
      <c r="CL41" s="46"/>
      <c r="CM41" s="46"/>
      <c r="CN41" s="46"/>
    </row>
    <row r="42" spans="2:92" ht="58.5" customHeight="1" x14ac:dyDescent="0.2">
      <c r="B42" s="29"/>
      <c r="C42" s="29"/>
      <c r="D42" s="31" t="s">
        <v>47</v>
      </c>
      <c r="E42" s="70">
        <v>2</v>
      </c>
      <c r="F42" s="77">
        <v>0</v>
      </c>
      <c r="G42" s="77">
        <v>0</v>
      </c>
      <c r="H42" s="77">
        <v>0</v>
      </c>
      <c r="I42" s="212"/>
      <c r="J42" s="213" t="s">
        <v>158</v>
      </c>
      <c r="K42" s="212" t="s">
        <v>27</v>
      </c>
      <c r="L42" s="207">
        <v>0</v>
      </c>
      <c r="M42" s="207">
        <v>50000</v>
      </c>
      <c r="N42" s="207">
        <v>0</v>
      </c>
      <c r="O42" s="207">
        <v>0</v>
      </c>
      <c r="P42" s="207">
        <f>SUM(L42:O43)</f>
        <v>50000</v>
      </c>
      <c r="Q42" s="207">
        <v>0</v>
      </c>
      <c r="R42" s="207"/>
      <c r="S42" s="207"/>
      <c r="T42" s="207"/>
      <c r="U42" s="207">
        <f>SUM(Q42:T43)</f>
        <v>0</v>
      </c>
      <c r="V42" s="50"/>
      <c r="W42" s="50"/>
      <c r="X42" s="50"/>
      <c r="Y42" s="48"/>
      <c r="Z42" s="48"/>
      <c r="AA42" s="50"/>
      <c r="AB42" s="50"/>
      <c r="AC42" s="50"/>
      <c r="AD42" s="50"/>
      <c r="AE42" s="50"/>
      <c r="AF42" s="50"/>
      <c r="AG42" s="50"/>
      <c r="AH42" s="19"/>
      <c r="AI42" s="4"/>
      <c r="AJ42" s="4"/>
      <c r="AK42" s="4"/>
      <c r="AL42" s="4"/>
      <c r="AM42" s="4"/>
      <c r="AN42" s="4"/>
      <c r="AO42" s="4"/>
      <c r="AP42" s="4"/>
      <c r="AQ42" s="4"/>
      <c r="AR42" s="4"/>
      <c r="AS42" s="4"/>
      <c r="AT42" s="4"/>
      <c r="AU42" s="4"/>
      <c r="AV42" s="4"/>
      <c r="AW42" s="4"/>
      <c r="AX42" s="4"/>
      <c r="AY42" s="4"/>
      <c r="AZ42" s="4"/>
      <c r="BA42" s="4"/>
      <c r="BB42" s="4"/>
      <c r="BC42" s="4"/>
      <c r="BD42" s="4"/>
      <c r="BE42" s="4"/>
      <c r="BF42" s="28">
        <v>0</v>
      </c>
      <c r="BG42" s="29"/>
      <c r="BH42" s="28">
        <v>0</v>
      </c>
      <c r="BI42" s="29"/>
      <c r="BJ42" s="28">
        <v>0</v>
      </c>
      <c r="BK42" s="29"/>
      <c r="BL42" s="28">
        <v>0</v>
      </c>
      <c r="BM42" s="29"/>
      <c r="BN42" s="28">
        <v>0</v>
      </c>
      <c r="BO42" s="28"/>
      <c r="BP42" s="28"/>
      <c r="BQ42" s="55"/>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2:92" ht="67.5" customHeight="1" x14ac:dyDescent="0.2">
      <c r="B43" s="29"/>
      <c r="C43" s="29"/>
      <c r="D43" s="31" t="s">
        <v>40</v>
      </c>
      <c r="E43" s="70">
        <v>4</v>
      </c>
      <c r="F43" s="77">
        <v>0</v>
      </c>
      <c r="G43" s="77">
        <v>0</v>
      </c>
      <c r="H43" s="77">
        <v>0</v>
      </c>
      <c r="I43" s="212"/>
      <c r="J43" s="213"/>
      <c r="K43" s="212"/>
      <c r="L43" s="207"/>
      <c r="M43" s="207"/>
      <c r="N43" s="207"/>
      <c r="O43" s="207"/>
      <c r="P43" s="207"/>
      <c r="Q43" s="207"/>
      <c r="R43" s="207"/>
      <c r="S43" s="207"/>
      <c r="T43" s="207"/>
      <c r="U43" s="207"/>
      <c r="V43" s="50"/>
      <c r="W43" s="50"/>
      <c r="X43" s="50"/>
      <c r="Y43" s="50"/>
      <c r="Z43" s="50"/>
      <c r="AA43" s="48"/>
      <c r="AB43" s="48"/>
      <c r="AC43" s="48"/>
      <c r="AD43" s="48"/>
      <c r="AE43" s="50"/>
      <c r="AF43" s="50"/>
      <c r="AG43" s="50"/>
      <c r="AH43" s="19"/>
      <c r="AI43" s="4"/>
      <c r="AJ43" s="4"/>
      <c r="AK43" s="4"/>
      <c r="AL43" s="4"/>
      <c r="AM43" s="4"/>
      <c r="AN43" s="4"/>
      <c r="AO43" s="4"/>
      <c r="AP43" s="4"/>
      <c r="AQ43" s="4"/>
      <c r="AR43" s="4"/>
      <c r="AS43" s="4"/>
      <c r="AT43" s="4"/>
      <c r="AU43" s="4"/>
      <c r="AV43" s="4"/>
      <c r="AW43" s="4"/>
      <c r="AX43" s="4"/>
      <c r="AY43" s="4"/>
      <c r="AZ43" s="4"/>
      <c r="BA43" s="4"/>
      <c r="BB43" s="4"/>
      <c r="BC43" s="4"/>
      <c r="BD43" s="4"/>
      <c r="BE43" s="4"/>
      <c r="BF43" s="28">
        <v>0</v>
      </c>
      <c r="BG43" s="29"/>
      <c r="BH43" s="28">
        <v>0</v>
      </c>
      <c r="BI43" s="29"/>
      <c r="BJ43" s="28">
        <v>0</v>
      </c>
      <c r="BK43" s="29"/>
      <c r="BL43" s="28">
        <v>0</v>
      </c>
      <c r="BM43" s="29"/>
      <c r="BN43" s="28">
        <v>0</v>
      </c>
      <c r="BO43" s="28"/>
      <c r="BP43" s="28"/>
      <c r="BQ43" s="55"/>
      <c r="BR43" s="59"/>
      <c r="BS43" s="59"/>
      <c r="BT43" s="59"/>
      <c r="BU43" s="59"/>
      <c r="BV43" s="59"/>
      <c r="BW43" s="59"/>
      <c r="BX43" s="59"/>
      <c r="BY43" s="59"/>
      <c r="BZ43" s="59"/>
      <c r="CA43" s="59"/>
      <c r="CB43" s="59"/>
      <c r="CC43" s="59"/>
      <c r="CD43" s="59"/>
      <c r="CE43" s="59"/>
      <c r="CF43" s="59"/>
      <c r="CG43" s="59"/>
      <c r="CH43" s="59"/>
      <c r="CI43" s="59"/>
      <c r="CJ43" s="59"/>
      <c r="CK43" s="59"/>
      <c r="CL43" s="59"/>
      <c r="CM43" s="59"/>
      <c r="CN43" s="59"/>
    </row>
    <row r="44" spans="2:92" ht="57.75" customHeight="1" x14ac:dyDescent="0.2">
      <c r="B44" s="38" t="s">
        <v>62</v>
      </c>
      <c r="C44" s="38" t="s">
        <v>70</v>
      </c>
      <c r="D44" s="30" t="s">
        <v>97</v>
      </c>
      <c r="E44" s="23">
        <f>+SUM(E46:E47)</f>
        <v>7</v>
      </c>
      <c r="F44" s="23">
        <f>+SUM(F46:F47)</f>
        <v>0</v>
      </c>
      <c r="G44" s="23">
        <f>+SUM(G46:G47)</f>
        <v>0</v>
      </c>
      <c r="H44" s="23">
        <f>+SUM(H46:H47)</f>
        <v>0</v>
      </c>
      <c r="I44" s="23" t="s">
        <v>23</v>
      </c>
      <c r="J44" s="36"/>
      <c r="K44" s="23" t="s">
        <v>27</v>
      </c>
      <c r="L44" s="37">
        <f t="shared" ref="L44:U44" si="6">+SUM(L46)</f>
        <v>0</v>
      </c>
      <c r="M44" s="37">
        <f t="shared" si="6"/>
        <v>50000</v>
      </c>
      <c r="N44" s="37">
        <f t="shared" si="6"/>
        <v>0</v>
      </c>
      <c r="O44" s="37">
        <f t="shared" si="6"/>
        <v>0</v>
      </c>
      <c r="P44" s="37">
        <f t="shared" si="6"/>
        <v>50000</v>
      </c>
      <c r="Q44" s="37">
        <f t="shared" si="6"/>
        <v>0</v>
      </c>
      <c r="R44" s="37">
        <f t="shared" si="6"/>
        <v>50000</v>
      </c>
      <c r="S44" s="37">
        <f t="shared" si="6"/>
        <v>0</v>
      </c>
      <c r="T44" s="37">
        <f t="shared" si="6"/>
        <v>0</v>
      </c>
      <c r="U44" s="37">
        <f t="shared" si="6"/>
        <v>50000</v>
      </c>
      <c r="V44" s="39"/>
      <c r="W44" s="39"/>
      <c r="X44" s="39"/>
      <c r="Y44" s="39"/>
      <c r="Z44" s="39"/>
      <c r="AA44" s="39"/>
      <c r="AB44" s="39"/>
      <c r="AC44" s="39"/>
      <c r="AD44" s="39"/>
      <c r="AE44" s="39"/>
      <c r="AF44" s="39"/>
      <c r="AG44" s="39"/>
      <c r="AH44" s="19"/>
      <c r="AI44" s="1"/>
      <c r="AJ44" s="1"/>
      <c r="AK44" s="1"/>
      <c r="AL44" s="1"/>
      <c r="AM44" s="1"/>
      <c r="AN44" s="1"/>
      <c r="AO44" s="1"/>
      <c r="AP44" s="1"/>
      <c r="AQ44" s="1"/>
      <c r="AR44" s="1"/>
      <c r="AS44" s="1"/>
      <c r="AT44" s="1"/>
      <c r="AU44" s="1"/>
      <c r="AV44" s="1"/>
      <c r="AW44" s="1"/>
      <c r="AX44" s="1"/>
      <c r="AY44" s="1"/>
      <c r="AZ44" s="1"/>
      <c r="BA44" s="1"/>
      <c r="BB44" s="1"/>
      <c r="BC44" s="1"/>
      <c r="BD44" s="1"/>
      <c r="BE44" s="1"/>
      <c r="BF44" s="40">
        <f>+AVERAGE(BF46:BF47)</f>
        <v>0</v>
      </c>
      <c r="BG44" s="62"/>
      <c r="BH44" s="40">
        <f>+AVERAGE(BH46:BH47)</f>
        <v>0</v>
      </c>
      <c r="BI44" s="62"/>
      <c r="BJ44" s="40">
        <f>+AVERAGE(BJ46:BJ47)</f>
        <v>0</v>
      </c>
      <c r="BK44" s="62"/>
      <c r="BL44" s="40">
        <f>+AVERAGE(BL46:BL47)</f>
        <v>0</v>
      </c>
      <c r="BM44" s="62"/>
      <c r="BN44" s="40">
        <f>+SUM(BF44,BH44,BJ44,BL44)</f>
        <v>0</v>
      </c>
      <c r="BO44" s="40"/>
      <c r="BP44" s="40"/>
      <c r="BQ44" s="55"/>
      <c r="BR44" s="41"/>
      <c r="BS44" s="41"/>
      <c r="BT44" s="41"/>
      <c r="BU44" s="41"/>
      <c r="BV44" s="41"/>
      <c r="BW44" s="41"/>
      <c r="BX44" s="41"/>
      <c r="BY44" s="41"/>
      <c r="BZ44" s="41"/>
      <c r="CA44" s="41"/>
      <c r="CB44" s="41"/>
      <c r="CC44" s="41"/>
      <c r="CD44" s="41"/>
      <c r="CE44" s="41"/>
      <c r="CF44" s="41"/>
      <c r="CG44" s="41"/>
      <c r="CH44" s="41"/>
      <c r="CI44" s="41"/>
      <c r="CJ44" s="41"/>
      <c r="CK44" s="41"/>
      <c r="CL44" s="41"/>
      <c r="CM44" s="41"/>
      <c r="CN44" s="41"/>
    </row>
    <row r="45" spans="2:92" ht="22.5" customHeight="1" x14ac:dyDescent="0.2">
      <c r="B45" s="95"/>
      <c r="C45" s="95"/>
      <c r="D45" s="42" t="s">
        <v>2</v>
      </c>
      <c r="E45" s="216"/>
      <c r="F45" s="216"/>
      <c r="G45" s="216"/>
      <c r="H45" s="216"/>
      <c r="I45" s="216"/>
      <c r="J45" s="216"/>
      <c r="K45" s="216"/>
      <c r="L45" s="216"/>
      <c r="M45" s="216"/>
      <c r="N45" s="216"/>
      <c r="O45" s="216"/>
      <c r="P45" s="216"/>
      <c r="Q45" s="95"/>
      <c r="R45" s="95"/>
      <c r="S45" s="95"/>
      <c r="T45" s="95"/>
      <c r="U45" s="95"/>
      <c r="V45" s="44"/>
      <c r="W45" s="44"/>
      <c r="X45" s="44"/>
      <c r="Y45" s="44"/>
      <c r="Z45" s="44"/>
      <c r="AA45" s="44"/>
      <c r="AB45" s="44"/>
      <c r="AC45" s="44"/>
      <c r="AD45" s="44"/>
      <c r="AE45" s="44"/>
      <c r="AF45" s="44"/>
      <c r="AG45" s="44"/>
      <c r="AH45" s="19"/>
      <c r="AI45" s="2"/>
      <c r="AJ45" s="2"/>
      <c r="AK45" s="2"/>
      <c r="AL45" s="2"/>
      <c r="AM45" s="2"/>
      <c r="AN45" s="2"/>
      <c r="AO45" s="2"/>
      <c r="AP45" s="2"/>
      <c r="AQ45" s="2"/>
      <c r="AR45" s="2"/>
      <c r="AS45" s="2"/>
      <c r="AT45" s="2"/>
      <c r="AU45" s="2"/>
      <c r="AV45" s="2"/>
      <c r="AW45" s="2"/>
      <c r="AX45" s="2"/>
      <c r="AY45" s="2"/>
      <c r="AZ45" s="2"/>
      <c r="BA45" s="2"/>
      <c r="BB45" s="2"/>
      <c r="BC45" s="2"/>
      <c r="BD45" s="2"/>
      <c r="BE45" s="2"/>
      <c r="BF45" s="45"/>
      <c r="BG45" s="43"/>
      <c r="BH45" s="45"/>
      <c r="BI45" s="43"/>
      <c r="BJ45" s="45"/>
      <c r="BK45" s="43"/>
      <c r="BL45" s="45"/>
      <c r="BM45" s="43"/>
      <c r="BN45" s="45"/>
      <c r="BO45" s="45"/>
      <c r="BP45" s="45"/>
      <c r="BQ45" s="55"/>
      <c r="BR45" s="46"/>
      <c r="BS45" s="46"/>
      <c r="BT45" s="46"/>
      <c r="BU45" s="46"/>
      <c r="BV45" s="46"/>
      <c r="BW45" s="46"/>
      <c r="BX45" s="46"/>
      <c r="BY45" s="46"/>
      <c r="BZ45" s="46"/>
      <c r="CA45" s="46"/>
      <c r="CB45" s="46"/>
      <c r="CC45" s="46"/>
      <c r="CD45" s="46"/>
      <c r="CE45" s="46"/>
      <c r="CF45" s="46"/>
      <c r="CG45" s="46"/>
      <c r="CH45" s="46"/>
      <c r="CI45" s="46"/>
      <c r="CJ45" s="46"/>
      <c r="CK45" s="46"/>
      <c r="CL45" s="46"/>
      <c r="CM45" s="46"/>
      <c r="CN45" s="46"/>
    </row>
    <row r="46" spans="2:92" ht="55.5" customHeight="1" x14ac:dyDescent="0.2">
      <c r="B46" s="29"/>
      <c r="C46" s="29"/>
      <c r="D46" s="31" t="s">
        <v>44</v>
      </c>
      <c r="E46" s="47">
        <v>3</v>
      </c>
      <c r="F46" s="75">
        <v>0</v>
      </c>
      <c r="G46" s="75">
        <v>0</v>
      </c>
      <c r="H46" s="75">
        <v>0</v>
      </c>
      <c r="I46" s="211" t="s">
        <v>42</v>
      </c>
      <c r="J46" s="211" t="s">
        <v>159</v>
      </c>
      <c r="K46" s="211" t="s">
        <v>45</v>
      </c>
      <c r="L46" s="207">
        <v>0</v>
      </c>
      <c r="M46" s="207">
        <v>50000</v>
      </c>
      <c r="N46" s="207">
        <v>0</v>
      </c>
      <c r="O46" s="207">
        <v>0</v>
      </c>
      <c r="P46" s="207">
        <f>SUM(L46:O47)</f>
        <v>50000</v>
      </c>
      <c r="Q46" s="207">
        <v>0</v>
      </c>
      <c r="R46" s="207">
        <v>50000</v>
      </c>
      <c r="S46" s="207">
        <v>0</v>
      </c>
      <c r="T46" s="207">
        <v>0</v>
      </c>
      <c r="U46" s="207">
        <f>SUM(Q46:T47)</f>
        <v>50000</v>
      </c>
      <c r="V46" s="51"/>
      <c r="W46" s="51"/>
      <c r="X46" s="51"/>
      <c r="Y46" s="49"/>
      <c r="Z46" s="49"/>
      <c r="AA46" s="48"/>
      <c r="AB46" s="48"/>
      <c r="AC46" s="48"/>
      <c r="AD46" s="51"/>
      <c r="AE46" s="51"/>
      <c r="AF46" s="51"/>
      <c r="AG46" s="51"/>
      <c r="AH46" s="19"/>
      <c r="AI46" s="5"/>
      <c r="AJ46" s="5"/>
      <c r="AK46" s="5"/>
      <c r="AL46" s="5"/>
      <c r="AM46" s="5"/>
      <c r="AN46" s="5"/>
      <c r="AO46" s="5"/>
      <c r="AP46" s="5"/>
      <c r="AQ46" s="5"/>
      <c r="AR46" s="5"/>
      <c r="AS46" s="5"/>
      <c r="AT46" s="5"/>
      <c r="AU46" s="5"/>
      <c r="AV46" s="5"/>
      <c r="AW46" s="5"/>
      <c r="AX46" s="5"/>
      <c r="AY46" s="5"/>
      <c r="AZ46" s="5"/>
      <c r="BA46" s="5"/>
      <c r="BB46" s="5"/>
      <c r="BC46" s="5"/>
      <c r="BD46" s="5"/>
      <c r="BE46" s="5"/>
      <c r="BF46" s="28">
        <v>0</v>
      </c>
      <c r="BG46" s="29"/>
      <c r="BH46" s="28">
        <v>0</v>
      </c>
      <c r="BI46" s="29"/>
      <c r="BJ46" s="28">
        <v>0</v>
      </c>
      <c r="BK46" s="29"/>
      <c r="BL46" s="28">
        <v>0</v>
      </c>
      <c r="BM46" s="29"/>
      <c r="BN46" s="28">
        <v>0</v>
      </c>
      <c r="BO46" s="28"/>
      <c r="BP46" s="28"/>
      <c r="BQ46" s="55"/>
      <c r="BR46" s="56"/>
      <c r="BS46" s="56"/>
      <c r="BT46" s="56"/>
      <c r="BU46" s="56"/>
      <c r="BV46" s="56"/>
      <c r="BW46" s="56"/>
      <c r="BX46" s="56"/>
      <c r="BY46" s="56"/>
      <c r="BZ46" s="56"/>
      <c r="CA46" s="56"/>
      <c r="CB46" s="56"/>
      <c r="CC46" s="56"/>
      <c r="CD46" s="56"/>
      <c r="CE46" s="56"/>
      <c r="CF46" s="56"/>
      <c r="CG46" s="56"/>
      <c r="CH46" s="56"/>
      <c r="CI46" s="56"/>
      <c r="CJ46" s="56"/>
      <c r="CK46" s="56"/>
      <c r="CL46" s="56"/>
      <c r="CM46" s="56"/>
      <c r="CN46" s="56"/>
    </row>
    <row r="47" spans="2:92" ht="33.75" customHeight="1" x14ac:dyDescent="0.2">
      <c r="B47" s="29"/>
      <c r="C47" s="29"/>
      <c r="D47" s="31" t="s">
        <v>40</v>
      </c>
      <c r="E47" s="47">
        <v>4</v>
      </c>
      <c r="F47" s="75">
        <v>0</v>
      </c>
      <c r="G47" s="75">
        <v>0</v>
      </c>
      <c r="H47" s="75">
        <v>0</v>
      </c>
      <c r="I47" s="211"/>
      <c r="J47" s="211"/>
      <c r="K47" s="211"/>
      <c r="L47" s="207"/>
      <c r="M47" s="207"/>
      <c r="N47" s="207"/>
      <c r="O47" s="207"/>
      <c r="P47" s="207"/>
      <c r="Q47" s="207"/>
      <c r="R47" s="207"/>
      <c r="S47" s="207"/>
      <c r="T47" s="207"/>
      <c r="U47" s="207"/>
      <c r="V47" s="49"/>
      <c r="W47" s="49"/>
      <c r="X47" s="51"/>
      <c r="Y47" s="51"/>
      <c r="Z47" s="51"/>
      <c r="AA47" s="51"/>
      <c r="AB47" s="51"/>
      <c r="AC47" s="51"/>
      <c r="AD47" s="48"/>
      <c r="AE47" s="48"/>
      <c r="AF47" s="48"/>
      <c r="AG47" s="48"/>
      <c r="AH47" s="19"/>
      <c r="AI47" s="5"/>
      <c r="AJ47" s="5"/>
      <c r="AK47" s="5"/>
      <c r="AL47" s="5"/>
      <c r="AM47" s="5"/>
      <c r="AN47" s="5"/>
      <c r="AO47" s="5"/>
      <c r="AP47" s="5"/>
      <c r="AQ47" s="5"/>
      <c r="AR47" s="5"/>
      <c r="AS47" s="5"/>
      <c r="AT47" s="5"/>
      <c r="AU47" s="5"/>
      <c r="AV47" s="5"/>
      <c r="AW47" s="5"/>
      <c r="AX47" s="5"/>
      <c r="AY47" s="5"/>
      <c r="AZ47" s="5"/>
      <c r="BA47" s="5"/>
      <c r="BB47" s="5"/>
      <c r="BC47" s="5"/>
      <c r="BD47" s="5"/>
      <c r="BE47" s="5"/>
      <c r="BF47" s="28">
        <v>0</v>
      </c>
      <c r="BG47" s="29"/>
      <c r="BH47" s="28">
        <v>0</v>
      </c>
      <c r="BI47" s="29"/>
      <c r="BJ47" s="28">
        <v>0</v>
      </c>
      <c r="BK47" s="29"/>
      <c r="BL47" s="28">
        <v>0</v>
      </c>
      <c r="BM47" s="29"/>
      <c r="BN47" s="28">
        <v>0</v>
      </c>
      <c r="BO47" s="28"/>
      <c r="BP47" s="28"/>
      <c r="BQ47" s="55"/>
      <c r="BR47" s="56"/>
      <c r="BS47" s="56"/>
      <c r="BT47" s="56"/>
      <c r="BU47" s="56"/>
      <c r="BV47" s="56"/>
      <c r="BW47" s="56"/>
      <c r="BX47" s="56"/>
      <c r="BY47" s="56"/>
      <c r="BZ47" s="56"/>
      <c r="CA47" s="56"/>
      <c r="CB47" s="56"/>
      <c r="CC47" s="56"/>
      <c r="CD47" s="56"/>
      <c r="CE47" s="56"/>
      <c r="CF47" s="56"/>
      <c r="CG47" s="56"/>
      <c r="CH47" s="56"/>
      <c r="CI47" s="56"/>
      <c r="CJ47" s="56"/>
      <c r="CK47" s="56"/>
      <c r="CL47" s="56"/>
      <c r="CM47" s="56"/>
      <c r="CN47" s="56"/>
    </row>
    <row r="48" spans="2:92" ht="40.5" customHeight="1" x14ac:dyDescent="0.2">
      <c r="B48" s="38" t="s">
        <v>62</v>
      </c>
      <c r="C48" s="38" t="s">
        <v>71</v>
      </c>
      <c r="D48" s="30" t="s">
        <v>99</v>
      </c>
      <c r="E48" s="23">
        <f>+SUM(E50:E53)</f>
        <v>6</v>
      </c>
      <c r="F48" s="23">
        <f>+SUM(F50:F53)</f>
        <v>0.5</v>
      </c>
      <c r="G48" s="23">
        <f>+SUM(G50:G53)</f>
        <v>3</v>
      </c>
      <c r="H48" s="23">
        <f>+SUM(H50:H53)</f>
        <v>0</v>
      </c>
      <c r="I48" s="36"/>
      <c r="J48" s="36"/>
      <c r="K48" s="23" t="s">
        <v>27</v>
      </c>
      <c r="L48" s="37">
        <f t="shared" ref="L48:U48" si="7">+SUM(L50:L53)</f>
        <v>0</v>
      </c>
      <c r="M48" s="37">
        <f t="shared" si="7"/>
        <v>25000</v>
      </c>
      <c r="N48" s="37">
        <f t="shared" si="7"/>
        <v>60000</v>
      </c>
      <c r="O48" s="37">
        <f t="shared" si="7"/>
        <v>0</v>
      </c>
      <c r="P48" s="37">
        <f t="shared" si="7"/>
        <v>85000</v>
      </c>
      <c r="Q48" s="37">
        <f t="shared" si="7"/>
        <v>0</v>
      </c>
      <c r="R48" s="37">
        <f t="shared" si="7"/>
        <v>25000</v>
      </c>
      <c r="S48" s="37">
        <f t="shared" si="7"/>
        <v>60000</v>
      </c>
      <c r="T48" s="37">
        <f t="shared" si="7"/>
        <v>0</v>
      </c>
      <c r="U48" s="37">
        <f t="shared" si="7"/>
        <v>85000</v>
      </c>
      <c r="V48" s="39"/>
      <c r="W48" s="39"/>
      <c r="X48" s="39"/>
      <c r="Y48" s="39"/>
      <c r="Z48" s="39"/>
      <c r="AA48" s="39"/>
      <c r="AB48" s="39"/>
      <c r="AC48" s="39"/>
      <c r="AD48" s="39"/>
      <c r="AE48" s="39"/>
      <c r="AF48" s="39"/>
      <c r="AG48" s="39"/>
      <c r="AH48" s="19"/>
      <c r="AI48" s="1"/>
      <c r="AJ48" s="1"/>
      <c r="AK48" s="1"/>
      <c r="AL48" s="1"/>
      <c r="AM48" s="1"/>
      <c r="AN48" s="1"/>
      <c r="AO48" s="1"/>
      <c r="AP48" s="1"/>
      <c r="AQ48" s="1"/>
      <c r="AR48" s="1"/>
      <c r="AS48" s="1"/>
      <c r="AT48" s="1"/>
      <c r="AU48" s="1"/>
      <c r="AV48" s="1"/>
      <c r="AW48" s="1"/>
      <c r="AX48" s="1"/>
      <c r="AY48" s="1"/>
      <c r="AZ48" s="1"/>
      <c r="BA48" s="1"/>
      <c r="BB48" s="1"/>
      <c r="BC48" s="1"/>
      <c r="BD48" s="1"/>
      <c r="BE48" s="1"/>
      <c r="BF48" s="40">
        <f>+AVERAGE(BF50:BF53)</f>
        <v>0</v>
      </c>
      <c r="BG48" s="62"/>
      <c r="BH48" s="40">
        <f>+AVERAGE(BH50:BH53)</f>
        <v>0</v>
      </c>
      <c r="BI48" s="62"/>
      <c r="BJ48" s="40">
        <f>+AVERAGE(BJ50:BJ53)</f>
        <v>0</v>
      </c>
      <c r="BK48" s="62"/>
      <c r="BL48" s="40">
        <f>+AVERAGE(BL50:BL53)</f>
        <v>0</v>
      </c>
      <c r="BM48" s="62"/>
      <c r="BN48" s="40">
        <f>+SUM(BF48,BH48,BJ48,BL48)</f>
        <v>0</v>
      </c>
      <c r="BO48" s="40"/>
      <c r="BP48" s="40"/>
      <c r="BQ48" s="55"/>
      <c r="BR48" s="41"/>
      <c r="BS48" s="41"/>
      <c r="BT48" s="41"/>
      <c r="BU48" s="41"/>
      <c r="BV48" s="41"/>
      <c r="BW48" s="41"/>
      <c r="BX48" s="41"/>
      <c r="BY48" s="41"/>
      <c r="BZ48" s="41"/>
      <c r="CA48" s="41"/>
      <c r="CB48" s="41"/>
      <c r="CC48" s="41"/>
      <c r="CD48" s="41"/>
      <c r="CE48" s="41"/>
      <c r="CF48" s="41"/>
      <c r="CG48" s="41"/>
      <c r="CH48" s="41"/>
      <c r="CI48" s="41"/>
      <c r="CJ48" s="41"/>
      <c r="CK48" s="41"/>
      <c r="CL48" s="41"/>
      <c r="CM48" s="41"/>
      <c r="CN48" s="41"/>
    </row>
    <row r="49" spans="2:92" ht="23.25" customHeight="1" x14ac:dyDescent="0.2">
      <c r="B49" s="95"/>
      <c r="C49" s="95"/>
      <c r="D49" s="42" t="s">
        <v>2</v>
      </c>
      <c r="E49" s="216"/>
      <c r="F49" s="216"/>
      <c r="G49" s="216"/>
      <c r="H49" s="216"/>
      <c r="I49" s="216"/>
      <c r="J49" s="216"/>
      <c r="K49" s="216"/>
      <c r="L49" s="216"/>
      <c r="M49" s="216"/>
      <c r="N49" s="216"/>
      <c r="O49" s="216"/>
      <c r="P49" s="216"/>
      <c r="Q49" s="95"/>
      <c r="R49" s="95"/>
      <c r="S49" s="95"/>
      <c r="T49" s="95"/>
      <c r="U49" s="95"/>
      <c r="V49" s="44"/>
      <c r="W49" s="44"/>
      <c r="X49" s="44"/>
      <c r="Y49" s="44"/>
      <c r="Z49" s="44"/>
      <c r="AA49" s="44"/>
      <c r="AB49" s="44"/>
      <c r="AC49" s="44"/>
      <c r="AD49" s="44"/>
      <c r="AE49" s="44"/>
      <c r="AF49" s="44"/>
      <c r="AG49" s="44"/>
      <c r="AH49" s="19"/>
      <c r="AI49" s="2"/>
      <c r="AJ49" s="2"/>
      <c r="AK49" s="2"/>
      <c r="AL49" s="2"/>
      <c r="AM49" s="2"/>
      <c r="AN49" s="2"/>
      <c r="AO49" s="2"/>
      <c r="AP49" s="2"/>
      <c r="AQ49" s="2"/>
      <c r="AR49" s="2"/>
      <c r="AS49" s="2"/>
      <c r="AT49" s="2"/>
      <c r="AU49" s="2"/>
      <c r="AV49" s="2"/>
      <c r="AW49" s="2"/>
      <c r="AX49" s="2"/>
      <c r="AY49" s="2"/>
      <c r="AZ49" s="2"/>
      <c r="BA49" s="2"/>
      <c r="BB49" s="2"/>
      <c r="BC49" s="2"/>
      <c r="BD49" s="2"/>
      <c r="BE49" s="2"/>
      <c r="BF49" s="45"/>
      <c r="BG49" s="43"/>
      <c r="BH49" s="45"/>
      <c r="BI49" s="43"/>
      <c r="BJ49" s="45"/>
      <c r="BK49" s="43"/>
      <c r="BL49" s="45"/>
      <c r="BM49" s="43"/>
      <c r="BN49" s="45"/>
      <c r="BO49" s="45"/>
      <c r="BP49" s="45"/>
      <c r="BQ49" s="55"/>
      <c r="BR49" s="46"/>
      <c r="BS49" s="46"/>
      <c r="BT49" s="46"/>
      <c r="BU49" s="46"/>
      <c r="BV49" s="46"/>
      <c r="BW49" s="46"/>
      <c r="BX49" s="46"/>
      <c r="BY49" s="46"/>
      <c r="BZ49" s="46"/>
      <c r="CA49" s="46"/>
      <c r="CB49" s="46"/>
      <c r="CC49" s="46"/>
      <c r="CD49" s="46"/>
      <c r="CE49" s="46"/>
      <c r="CF49" s="46"/>
      <c r="CG49" s="46"/>
      <c r="CH49" s="46"/>
      <c r="CI49" s="46"/>
      <c r="CJ49" s="46"/>
      <c r="CK49" s="46"/>
      <c r="CL49" s="46"/>
      <c r="CM49" s="46"/>
      <c r="CN49" s="46"/>
    </row>
    <row r="50" spans="2:92" ht="52.5" customHeight="1" x14ac:dyDescent="0.2">
      <c r="B50" s="29"/>
      <c r="C50" s="29"/>
      <c r="D50" s="31" t="s">
        <v>60</v>
      </c>
      <c r="E50" s="70">
        <v>2</v>
      </c>
      <c r="F50" s="57">
        <v>0</v>
      </c>
      <c r="G50" s="57">
        <v>0</v>
      </c>
      <c r="H50" s="57">
        <v>0</v>
      </c>
      <c r="I50" s="57"/>
      <c r="J50" s="213" t="s">
        <v>160</v>
      </c>
      <c r="K50" s="212" t="s">
        <v>46</v>
      </c>
      <c r="L50" s="58">
        <v>0</v>
      </c>
      <c r="M50" s="58">
        <v>0</v>
      </c>
      <c r="N50" s="58">
        <v>0</v>
      </c>
      <c r="O50" s="58">
        <v>0</v>
      </c>
      <c r="P50" s="58">
        <f>SUM(L50:O50)</f>
        <v>0</v>
      </c>
      <c r="Q50" s="98">
        <v>0</v>
      </c>
      <c r="R50" s="98">
        <v>0</v>
      </c>
      <c r="S50" s="98">
        <v>0</v>
      </c>
      <c r="T50" s="98">
        <v>0</v>
      </c>
      <c r="U50" s="98">
        <f>SUM(Q50:T50)</f>
        <v>0</v>
      </c>
      <c r="V50" s="50"/>
      <c r="W50" s="50"/>
      <c r="X50" s="50"/>
      <c r="Y50" s="50"/>
      <c r="Z50" s="50"/>
      <c r="AA50" s="50"/>
      <c r="AB50" s="50"/>
      <c r="AC50" s="50"/>
      <c r="AD50" s="50"/>
      <c r="AE50" s="50"/>
      <c r="AF50" s="50"/>
      <c r="AG50" s="50"/>
      <c r="AH50" s="19"/>
      <c r="AI50" s="18"/>
      <c r="AJ50" s="4"/>
      <c r="AK50" s="4"/>
      <c r="AL50" s="4"/>
      <c r="AM50" s="4"/>
      <c r="AN50" s="4"/>
      <c r="AO50" s="4"/>
      <c r="AP50" s="4"/>
      <c r="AQ50" s="4"/>
      <c r="AR50" s="4"/>
      <c r="AS50" s="4"/>
      <c r="AT50" s="4"/>
      <c r="AU50" s="4"/>
      <c r="AV50" s="4"/>
      <c r="AW50" s="4"/>
      <c r="AX50" s="4"/>
      <c r="AY50" s="4"/>
      <c r="AZ50" s="4"/>
      <c r="BA50" s="4"/>
      <c r="BB50" s="4"/>
      <c r="BC50" s="4"/>
      <c r="BD50" s="4"/>
      <c r="BE50" s="4"/>
      <c r="BF50" s="28">
        <v>0</v>
      </c>
      <c r="BG50" s="29"/>
      <c r="BH50" s="28">
        <v>0</v>
      </c>
      <c r="BI50" s="29"/>
      <c r="BJ50" s="28">
        <v>0</v>
      </c>
      <c r="BK50" s="29"/>
      <c r="BL50" s="28">
        <v>0</v>
      </c>
      <c r="BM50" s="29"/>
      <c r="BN50" s="28">
        <v>0</v>
      </c>
      <c r="BO50" s="28"/>
      <c r="BP50" s="28"/>
      <c r="BQ50" s="55"/>
      <c r="BR50" s="67"/>
      <c r="BS50" s="59"/>
      <c r="BT50" s="59"/>
      <c r="BU50" s="59"/>
      <c r="BV50" s="59"/>
      <c r="BW50" s="59"/>
      <c r="BX50" s="59"/>
      <c r="BY50" s="59"/>
      <c r="BZ50" s="59"/>
      <c r="CA50" s="59"/>
      <c r="CB50" s="59"/>
      <c r="CC50" s="59"/>
      <c r="CD50" s="59"/>
      <c r="CE50" s="59"/>
      <c r="CF50" s="59"/>
      <c r="CG50" s="59"/>
      <c r="CH50" s="59"/>
      <c r="CI50" s="59"/>
      <c r="CJ50" s="59"/>
      <c r="CK50" s="59"/>
      <c r="CL50" s="59"/>
      <c r="CM50" s="59"/>
      <c r="CN50" s="59"/>
    </row>
    <row r="51" spans="2:92" ht="27" customHeight="1" x14ac:dyDescent="0.2">
      <c r="B51" s="29"/>
      <c r="C51" s="29"/>
      <c r="D51" s="31" t="s">
        <v>40</v>
      </c>
      <c r="E51" s="70">
        <v>4</v>
      </c>
      <c r="F51" s="57">
        <v>0</v>
      </c>
      <c r="G51" s="57">
        <v>0</v>
      </c>
      <c r="H51" s="77">
        <v>0</v>
      </c>
      <c r="I51" s="57"/>
      <c r="J51" s="213"/>
      <c r="K51" s="212"/>
      <c r="L51" s="58">
        <v>0</v>
      </c>
      <c r="M51" s="58">
        <v>0</v>
      </c>
      <c r="N51" s="58">
        <v>50000</v>
      </c>
      <c r="O51" s="58">
        <v>0</v>
      </c>
      <c r="P51" s="76">
        <f>SUM(L51:O51)</f>
        <v>50000</v>
      </c>
      <c r="Q51" s="98">
        <v>0</v>
      </c>
      <c r="R51" s="98">
        <v>0</v>
      </c>
      <c r="S51" s="98">
        <v>50000</v>
      </c>
      <c r="T51" s="98">
        <v>0</v>
      </c>
      <c r="U51" s="98">
        <f>SUM(Q51:T51)</f>
        <v>50000</v>
      </c>
      <c r="V51" s="50"/>
      <c r="W51" s="50"/>
      <c r="X51" s="50"/>
      <c r="Y51" s="50"/>
      <c r="Z51" s="50"/>
      <c r="AA51" s="50"/>
      <c r="AB51" s="50"/>
      <c r="AC51" s="50"/>
      <c r="AD51" s="50"/>
      <c r="AE51" s="50"/>
      <c r="AF51" s="50"/>
      <c r="AG51" s="50"/>
      <c r="AH51" s="19"/>
      <c r="AI51" s="4"/>
      <c r="AJ51" s="18"/>
      <c r="AK51" s="18"/>
      <c r="AL51" s="18"/>
      <c r="AM51" s="18"/>
      <c r="AN51" s="4"/>
      <c r="AO51" s="4"/>
      <c r="AP51" s="4"/>
      <c r="AQ51" s="4"/>
      <c r="AR51" s="4"/>
      <c r="AS51" s="4"/>
      <c r="AT51" s="4"/>
      <c r="AU51" s="4"/>
      <c r="AV51" s="4"/>
      <c r="AW51" s="4"/>
      <c r="AX51" s="4"/>
      <c r="AY51" s="4"/>
      <c r="AZ51" s="4"/>
      <c r="BA51" s="4"/>
      <c r="BB51" s="4"/>
      <c r="BC51" s="4"/>
      <c r="BD51" s="4"/>
      <c r="BE51" s="4"/>
      <c r="BF51" s="28">
        <v>0</v>
      </c>
      <c r="BG51" s="29"/>
      <c r="BH51" s="28">
        <v>0</v>
      </c>
      <c r="BI51" s="29"/>
      <c r="BJ51" s="28">
        <v>0</v>
      </c>
      <c r="BK51" s="29"/>
      <c r="BL51" s="28">
        <v>0</v>
      </c>
      <c r="BM51" s="29"/>
      <c r="BN51" s="28">
        <v>0</v>
      </c>
      <c r="BO51" s="28"/>
      <c r="BP51" s="28"/>
      <c r="BQ51" s="55"/>
      <c r="BR51" s="59"/>
      <c r="BS51" s="67"/>
      <c r="BT51" s="67"/>
      <c r="BU51" s="67"/>
      <c r="BV51" s="67"/>
      <c r="BW51" s="59"/>
      <c r="BX51" s="59"/>
      <c r="BY51" s="59"/>
      <c r="BZ51" s="59"/>
      <c r="CA51" s="59"/>
      <c r="CB51" s="59"/>
      <c r="CC51" s="59"/>
      <c r="CD51" s="59"/>
      <c r="CE51" s="59"/>
      <c r="CF51" s="59"/>
      <c r="CG51" s="59"/>
      <c r="CH51" s="59"/>
      <c r="CI51" s="59"/>
      <c r="CJ51" s="59"/>
      <c r="CK51" s="59"/>
      <c r="CL51" s="59"/>
      <c r="CM51" s="59"/>
      <c r="CN51" s="59"/>
    </row>
    <row r="52" spans="2:92" ht="69.75" customHeight="1" x14ac:dyDescent="0.2">
      <c r="B52" s="29"/>
      <c r="C52" s="29"/>
      <c r="D52" s="31" t="s">
        <v>53</v>
      </c>
      <c r="E52" s="70">
        <v>0</v>
      </c>
      <c r="F52" s="57">
        <v>0</v>
      </c>
      <c r="G52" s="57">
        <v>3</v>
      </c>
      <c r="H52" s="77">
        <v>0</v>
      </c>
      <c r="I52" s="57"/>
      <c r="J52" s="31" t="s">
        <v>162</v>
      </c>
      <c r="K52" s="212"/>
      <c r="L52" s="58">
        <v>0</v>
      </c>
      <c r="M52" s="58">
        <v>25000</v>
      </c>
      <c r="N52" s="58">
        <v>0</v>
      </c>
      <c r="O52" s="58">
        <v>0</v>
      </c>
      <c r="P52" s="76">
        <f>SUM(L52:O52)</f>
        <v>25000</v>
      </c>
      <c r="Q52" s="98">
        <v>0</v>
      </c>
      <c r="R52" s="98">
        <v>25000</v>
      </c>
      <c r="S52" s="98">
        <v>0</v>
      </c>
      <c r="T52" s="98">
        <v>0</v>
      </c>
      <c r="U52" s="98">
        <f>SUM(Q52:T52)</f>
        <v>25000</v>
      </c>
      <c r="V52" s="50"/>
      <c r="W52" s="48"/>
      <c r="X52" s="48"/>
      <c r="Y52" s="48"/>
      <c r="Z52" s="50"/>
      <c r="AA52" s="50"/>
      <c r="AB52" s="50"/>
      <c r="AC52" s="50"/>
      <c r="AD52" s="50"/>
      <c r="AE52" s="50"/>
      <c r="AF52" s="50"/>
      <c r="AG52" s="50"/>
      <c r="AH52" s="19"/>
      <c r="AI52" s="4"/>
      <c r="AJ52" s="4"/>
      <c r="AK52" s="4"/>
      <c r="AL52" s="4"/>
      <c r="AM52" s="4"/>
      <c r="AN52" s="4"/>
      <c r="AO52" s="4"/>
      <c r="AP52" s="4"/>
      <c r="AQ52" s="4"/>
      <c r="AR52" s="4"/>
      <c r="AS52" s="4"/>
      <c r="AT52" s="4"/>
      <c r="AU52" s="4"/>
      <c r="AV52" s="4"/>
      <c r="AW52" s="4"/>
      <c r="AX52" s="4"/>
      <c r="AY52" s="4"/>
      <c r="AZ52" s="4"/>
      <c r="BA52" s="4"/>
      <c r="BB52" s="4"/>
      <c r="BC52" s="4"/>
      <c r="BD52" s="4"/>
      <c r="BE52" s="4"/>
      <c r="BF52" s="28">
        <v>0</v>
      </c>
      <c r="BG52" s="29"/>
      <c r="BH52" s="28">
        <v>0</v>
      </c>
      <c r="BI52" s="29"/>
      <c r="BJ52" s="28">
        <v>0</v>
      </c>
      <c r="BK52" s="29"/>
      <c r="BL52" s="28">
        <v>0</v>
      </c>
      <c r="BM52" s="29"/>
      <c r="BN52" s="28">
        <v>0</v>
      </c>
      <c r="BO52" s="28"/>
      <c r="BP52" s="28"/>
      <c r="BQ52" s="55"/>
      <c r="BR52" s="59"/>
      <c r="BS52" s="59"/>
      <c r="BT52" s="59"/>
      <c r="BU52" s="59"/>
      <c r="BV52" s="59"/>
      <c r="BW52" s="59"/>
      <c r="BX52" s="59"/>
      <c r="BY52" s="59"/>
      <c r="BZ52" s="59"/>
      <c r="CA52" s="59"/>
      <c r="CB52" s="59"/>
      <c r="CC52" s="59"/>
      <c r="CD52" s="59"/>
      <c r="CE52" s="59"/>
      <c r="CF52" s="59"/>
      <c r="CG52" s="59"/>
      <c r="CH52" s="59"/>
      <c r="CI52" s="59"/>
      <c r="CJ52" s="59"/>
      <c r="CK52" s="59"/>
      <c r="CL52" s="59"/>
      <c r="CM52" s="59"/>
      <c r="CN52" s="59"/>
    </row>
    <row r="53" spans="2:92" ht="88.5" customHeight="1" x14ac:dyDescent="0.2">
      <c r="B53" s="29"/>
      <c r="C53" s="29"/>
      <c r="D53" s="31" t="s">
        <v>54</v>
      </c>
      <c r="E53" s="57">
        <v>0</v>
      </c>
      <c r="F53" s="57">
        <v>0.5</v>
      </c>
      <c r="G53" s="57">
        <v>0</v>
      </c>
      <c r="H53" s="77">
        <v>0</v>
      </c>
      <c r="I53" s="57"/>
      <c r="J53" s="31" t="s">
        <v>161</v>
      </c>
      <c r="K53" s="212"/>
      <c r="L53" s="58">
        <v>0</v>
      </c>
      <c r="M53" s="58">
        <v>0</v>
      </c>
      <c r="N53" s="58">
        <v>10000</v>
      </c>
      <c r="O53" s="58">
        <v>0</v>
      </c>
      <c r="P53" s="76">
        <f>SUM(L53:O53)</f>
        <v>10000</v>
      </c>
      <c r="Q53" s="98">
        <v>0</v>
      </c>
      <c r="R53" s="98">
        <v>0</v>
      </c>
      <c r="S53" s="98">
        <v>10000</v>
      </c>
      <c r="T53" s="98">
        <v>0</v>
      </c>
      <c r="U53" s="98">
        <f>SUM(Q53:T53)</f>
        <v>10000</v>
      </c>
      <c r="V53" s="50"/>
      <c r="W53" s="50"/>
      <c r="X53" s="50"/>
      <c r="Y53" s="50"/>
      <c r="Z53" s="50"/>
      <c r="AA53" s="50"/>
      <c r="AB53" s="50"/>
      <c r="AC53" s="50"/>
      <c r="AD53" s="50"/>
      <c r="AE53" s="50"/>
      <c r="AF53" s="50"/>
      <c r="AG53" s="50"/>
      <c r="AH53" s="19"/>
      <c r="AI53" s="18"/>
      <c r="AJ53" s="4"/>
      <c r="AK53" s="4"/>
      <c r="AL53" s="4"/>
      <c r="AM53" s="4"/>
      <c r="AN53" s="4"/>
      <c r="AO53" s="4"/>
      <c r="AP53" s="4"/>
      <c r="AQ53" s="4"/>
      <c r="AR53" s="4"/>
      <c r="AS53" s="4"/>
      <c r="AT53" s="4"/>
      <c r="AU53" s="4"/>
      <c r="AV53" s="4"/>
      <c r="AW53" s="4"/>
      <c r="AX53" s="4"/>
      <c r="AY53" s="4"/>
      <c r="AZ53" s="4"/>
      <c r="BA53" s="4"/>
      <c r="BB53" s="4"/>
      <c r="BC53" s="4"/>
      <c r="BD53" s="4"/>
      <c r="BE53" s="4"/>
      <c r="BF53" s="28">
        <v>0</v>
      </c>
      <c r="BG53" s="29"/>
      <c r="BH53" s="28">
        <v>0</v>
      </c>
      <c r="BI53" s="29"/>
      <c r="BJ53" s="28">
        <v>0</v>
      </c>
      <c r="BK53" s="29"/>
      <c r="BL53" s="28">
        <v>0</v>
      </c>
      <c r="BM53" s="29"/>
      <c r="BN53" s="28">
        <v>0</v>
      </c>
      <c r="BO53" s="28"/>
      <c r="BP53" s="28"/>
      <c r="BQ53" s="55"/>
      <c r="BR53" s="67"/>
      <c r="BS53" s="59"/>
      <c r="BT53" s="59"/>
      <c r="BU53" s="59"/>
      <c r="BV53" s="59"/>
      <c r="BW53" s="59"/>
      <c r="BX53" s="59"/>
      <c r="BY53" s="59"/>
      <c r="BZ53" s="59"/>
      <c r="CA53" s="59"/>
      <c r="CB53" s="59"/>
      <c r="CC53" s="59"/>
      <c r="CD53" s="59"/>
      <c r="CE53" s="59"/>
      <c r="CF53" s="59"/>
      <c r="CG53" s="59"/>
      <c r="CH53" s="59"/>
      <c r="CI53" s="59"/>
      <c r="CJ53" s="59"/>
      <c r="CK53" s="59"/>
      <c r="CL53" s="59"/>
      <c r="CM53" s="59"/>
      <c r="CN53" s="59"/>
    </row>
    <row r="54" spans="2:92" ht="46.5" customHeight="1" x14ac:dyDescent="0.2">
      <c r="B54" s="38" t="s">
        <v>62</v>
      </c>
      <c r="C54" s="38" t="s">
        <v>72</v>
      </c>
      <c r="D54" s="30" t="s">
        <v>100</v>
      </c>
      <c r="E54" s="23">
        <f>+SUM(E56:E57)</f>
        <v>7</v>
      </c>
      <c r="F54" s="23">
        <f>+SUM(F56:F57)</f>
        <v>0</v>
      </c>
      <c r="G54" s="23">
        <f>+SUM(G56:G57)</f>
        <v>0</v>
      </c>
      <c r="H54" s="23">
        <f>+SUM(H56:H57)</f>
        <v>0</v>
      </c>
      <c r="I54" s="23" t="s">
        <v>50</v>
      </c>
      <c r="J54" s="36"/>
      <c r="K54" s="23" t="s">
        <v>27</v>
      </c>
      <c r="L54" s="37">
        <f t="shared" ref="L54:U54" si="8">+SUM(L56)</f>
        <v>0</v>
      </c>
      <c r="M54" s="37">
        <f t="shared" si="8"/>
        <v>0</v>
      </c>
      <c r="N54" s="37">
        <f t="shared" si="8"/>
        <v>50000</v>
      </c>
      <c r="O54" s="37">
        <f t="shared" si="8"/>
        <v>0</v>
      </c>
      <c r="P54" s="37">
        <f t="shared" si="8"/>
        <v>50000</v>
      </c>
      <c r="Q54" s="37">
        <f t="shared" si="8"/>
        <v>0</v>
      </c>
      <c r="R54" s="37">
        <f t="shared" si="8"/>
        <v>0</v>
      </c>
      <c r="S54" s="37">
        <f t="shared" si="8"/>
        <v>50000</v>
      </c>
      <c r="T54" s="37">
        <f t="shared" si="8"/>
        <v>0</v>
      </c>
      <c r="U54" s="37">
        <f t="shared" si="8"/>
        <v>50000</v>
      </c>
      <c r="V54" s="39"/>
      <c r="W54" s="39"/>
      <c r="X54" s="39"/>
      <c r="Y54" s="39"/>
      <c r="Z54" s="39"/>
      <c r="AA54" s="39"/>
      <c r="AB54" s="39"/>
      <c r="AC54" s="39"/>
      <c r="AD54" s="39"/>
      <c r="AE54" s="39"/>
      <c r="AF54" s="39"/>
      <c r="AG54" s="39"/>
      <c r="AH54" s="19"/>
      <c r="AI54" s="1"/>
      <c r="AJ54" s="1"/>
      <c r="AK54" s="1"/>
      <c r="AL54" s="1"/>
      <c r="AM54" s="1"/>
      <c r="AN54" s="1"/>
      <c r="AO54" s="1"/>
      <c r="AP54" s="1"/>
      <c r="AQ54" s="1"/>
      <c r="AR54" s="1"/>
      <c r="AS54" s="1"/>
      <c r="AT54" s="1"/>
      <c r="AU54" s="1"/>
      <c r="AV54" s="1"/>
      <c r="AW54" s="1"/>
      <c r="AX54" s="1"/>
      <c r="AY54" s="1"/>
      <c r="AZ54" s="1"/>
      <c r="BA54" s="1"/>
      <c r="BB54" s="1"/>
      <c r="BC54" s="1"/>
      <c r="BD54" s="1"/>
      <c r="BE54" s="1"/>
      <c r="BF54" s="40">
        <f>+AVERAGE(BF56:BF57)</f>
        <v>0</v>
      </c>
      <c r="BG54" s="62"/>
      <c r="BH54" s="40">
        <f>+AVERAGE(BH56:BH57)</f>
        <v>0</v>
      </c>
      <c r="BI54" s="62"/>
      <c r="BJ54" s="40">
        <f>+AVERAGE(BJ56:BJ57)</f>
        <v>0</v>
      </c>
      <c r="BK54" s="62"/>
      <c r="BL54" s="40">
        <f>+AVERAGE(BL56:BL57)</f>
        <v>0</v>
      </c>
      <c r="BM54" s="62"/>
      <c r="BN54" s="40">
        <f>+SUM(BF54,BH54,BJ54,BL54)</f>
        <v>0</v>
      </c>
      <c r="BO54" s="40"/>
      <c r="BP54" s="40"/>
      <c r="BQ54" s="55"/>
      <c r="BR54" s="41"/>
      <c r="BS54" s="41"/>
      <c r="BT54" s="41"/>
      <c r="BU54" s="41"/>
      <c r="BV54" s="41"/>
      <c r="BW54" s="41"/>
      <c r="BX54" s="41"/>
      <c r="BY54" s="41"/>
      <c r="BZ54" s="41"/>
      <c r="CA54" s="41"/>
      <c r="CB54" s="41"/>
      <c r="CC54" s="41"/>
      <c r="CD54" s="41"/>
      <c r="CE54" s="41"/>
      <c r="CF54" s="41"/>
      <c r="CG54" s="41"/>
      <c r="CH54" s="41"/>
      <c r="CI54" s="41"/>
      <c r="CJ54" s="41"/>
      <c r="CK54" s="41"/>
      <c r="CL54" s="41"/>
      <c r="CM54" s="41"/>
      <c r="CN54" s="41"/>
    </row>
    <row r="55" spans="2:92" ht="30" customHeight="1" x14ac:dyDescent="0.2">
      <c r="B55" s="95"/>
      <c r="C55" s="95"/>
      <c r="D55" s="42" t="s">
        <v>2</v>
      </c>
      <c r="E55" s="216"/>
      <c r="F55" s="216"/>
      <c r="G55" s="216"/>
      <c r="H55" s="216"/>
      <c r="I55" s="216"/>
      <c r="J55" s="216"/>
      <c r="K55" s="216"/>
      <c r="L55" s="216"/>
      <c r="M55" s="216"/>
      <c r="N55" s="216"/>
      <c r="O55" s="216"/>
      <c r="P55" s="216"/>
      <c r="Q55" s="95"/>
      <c r="R55" s="95"/>
      <c r="S55" s="95"/>
      <c r="T55" s="95"/>
      <c r="U55" s="95"/>
      <c r="V55" s="44"/>
      <c r="W55" s="44"/>
      <c r="X55" s="44"/>
      <c r="Y55" s="44"/>
      <c r="Z55" s="44"/>
      <c r="AA55" s="44"/>
      <c r="AB55" s="44"/>
      <c r="AC55" s="44"/>
      <c r="AD55" s="44"/>
      <c r="AE55" s="44"/>
      <c r="AF55" s="44"/>
      <c r="AG55" s="44"/>
      <c r="AH55" s="19"/>
      <c r="AI55" s="2"/>
      <c r="AJ55" s="2"/>
      <c r="AK55" s="2"/>
      <c r="AL55" s="2"/>
      <c r="AM55" s="2"/>
      <c r="AN55" s="2"/>
      <c r="AO55" s="2"/>
      <c r="AP55" s="2"/>
      <c r="AQ55" s="2"/>
      <c r="AR55" s="2"/>
      <c r="AS55" s="2"/>
      <c r="AT55" s="2"/>
      <c r="AU55" s="2"/>
      <c r="AV55" s="2"/>
      <c r="AW55" s="2"/>
      <c r="AX55" s="2"/>
      <c r="AY55" s="2"/>
      <c r="AZ55" s="2"/>
      <c r="BA55" s="2"/>
      <c r="BB55" s="2"/>
      <c r="BC55" s="2"/>
      <c r="BD55" s="2"/>
      <c r="BE55" s="2"/>
      <c r="BF55" s="45"/>
      <c r="BG55" s="43"/>
      <c r="BH55" s="45"/>
      <c r="BI55" s="43"/>
      <c r="BJ55" s="45"/>
      <c r="BK55" s="43"/>
      <c r="BL55" s="45"/>
      <c r="BM55" s="43"/>
      <c r="BN55" s="45"/>
      <c r="BO55" s="45"/>
      <c r="BP55" s="45"/>
      <c r="BQ55" s="55"/>
      <c r="BR55" s="46"/>
      <c r="BS55" s="46"/>
      <c r="BT55" s="46"/>
      <c r="BU55" s="46"/>
      <c r="BV55" s="46"/>
      <c r="BW55" s="46"/>
      <c r="BX55" s="46"/>
      <c r="BY55" s="46"/>
      <c r="BZ55" s="46"/>
      <c r="CA55" s="46"/>
      <c r="CB55" s="46"/>
      <c r="CC55" s="46"/>
      <c r="CD55" s="46"/>
      <c r="CE55" s="46"/>
      <c r="CF55" s="46"/>
      <c r="CG55" s="46"/>
      <c r="CH55" s="46"/>
      <c r="CI55" s="46"/>
      <c r="CJ55" s="46"/>
      <c r="CK55" s="46"/>
      <c r="CL55" s="46"/>
      <c r="CM55" s="46"/>
      <c r="CN55" s="46"/>
    </row>
    <row r="56" spans="2:92" ht="54.75" customHeight="1" x14ac:dyDescent="0.2">
      <c r="B56" s="29"/>
      <c r="C56" s="29"/>
      <c r="D56" s="31" t="s">
        <v>49</v>
      </c>
      <c r="E56" s="70">
        <v>3</v>
      </c>
      <c r="F56" s="77">
        <v>0</v>
      </c>
      <c r="G56" s="77">
        <v>0</v>
      </c>
      <c r="H56" s="77">
        <v>0</v>
      </c>
      <c r="I56" s="212" t="s">
        <v>50</v>
      </c>
      <c r="J56" s="213" t="s">
        <v>163</v>
      </c>
      <c r="K56" s="212" t="s">
        <v>27</v>
      </c>
      <c r="L56" s="207">
        <v>0</v>
      </c>
      <c r="M56" s="207">
        <v>0</v>
      </c>
      <c r="N56" s="207">
        <v>50000</v>
      </c>
      <c r="O56" s="207">
        <v>0</v>
      </c>
      <c r="P56" s="207">
        <f>SUM(L56:O57)</f>
        <v>50000</v>
      </c>
      <c r="Q56" s="207">
        <v>0</v>
      </c>
      <c r="R56" s="207">
        <v>0</v>
      </c>
      <c r="S56" s="207">
        <v>50000</v>
      </c>
      <c r="T56" s="207">
        <v>0</v>
      </c>
      <c r="U56" s="207">
        <f>SUM(Q56:T57)</f>
        <v>50000</v>
      </c>
      <c r="V56" s="50"/>
      <c r="W56" s="50"/>
      <c r="X56" s="50"/>
      <c r="Y56" s="50"/>
      <c r="Z56" s="50"/>
      <c r="AA56" s="50"/>
      <c r="AB56" s="50"/>
      <c r="AC56" s="50"/>
      <c r="AD56" s="50"/>
      <c r="AE56" s="50"/>
      <c r="AF56" s="50"/>
      <c r="AG56" s="50"/>
      <c r="AH56" s="19"/>
      <c r="AI56" s="4"/>
      <c r="AJ56" s="18"/>
      <c r="AK56" s="18"/>
      <c r="AL56" s="18"/>
      <c r="AM56" s="4"/>
      <c r="AN56" s="4"/>
      <c r="AO56" s="4"/>
      <c r="AP56" s="4"/>
      <c r="AQ56" s="4"/>
      <c r="AR56" s="4"/>
      <c r="AS56" s="4"/>
      <c r="AT56" s="4"/>
      <c r="AU56" s="4"/>
      <c r="AV56" s="4"/>
      <c r="AW56" s="4"/>
      <c r="AX56" s="4"/>
      <c r="AY56" s="4"/>
      <c r="AZ56" s="4"/>
      <c r="BA56" s="4"/>
      <c r="BB56" s="4"/>
      <c r="BC56" s="4"/>
      <c r="BD56" s="4"/>
      <c r="BE56" s="4"/>
      <c r="BF56" s="28">
        <v>0</v>
      </c>
      <c r="BG56" s="29"/>
      <c r="BH56" s="28">
        <v>0</v>
      </c>
      <c r="BI56" s="29"/>
      <c r="BJ56" s="28">
        <v>0</v>
      </c>
      <c r="BK56" s="29"/>
      <c r="BL56" s="28">
        <v>0</v>
      </c>
      <c r="BM56" s="29"/>
      <c r="BN56" s="28">
        <v>0</v>
      </c>
      <c r="BO56" s="28"/>
      <c r="BP56" s="28"/>
      <c r="BQ56" s="55"/>
      <c r="BR56" s="59"/>
      <c r="BS56" s="67"/>
      <c r="BT56" s="67"/>
      <c r="BU56" s="67"/>
      <c r="BV56" s="59"/>
      <c r="BW56" s="59"/>
      <c r="BX56" s="59"/>
      <c r="BY56" s="59"/>
      <c r="BZ56" s="59"/>
      <c r="CA56" s="59"/>
      <c r="CB56" s="59"/>
      <c r="CC56" s="59"/>
      <c r="CD56" s="59"/>
      <c r="CE56" s="59"/>
      <c r="CF56" s="59"/>
      <c r="CG56" s="59"/>
      <c r="CH56" s="59"/>
      <c r="CI56" s="59"/>
      <c r="CJ56" s="59"/>
      <c r="CK56" s="59"/>
      <c r="CL56" s="59"/>
      <c r="CM56" s="59"/>
      <c r="CN56" s="59"/>
    </row>
    <row r="57" spans="2:92" ht="33" customHeight="1" x14ac:dyDescent="0.2">
      <c r="B57" s="29"/>
      <c r="C57" s="29"/>
      <c r="D57" s="31" t="s">
        <v>40</v>
      </c>
      <c r="E57" s="70">
        <v>4</v>
      </c>
      <c r="F57" s="77">
        <v>0</v>
      </c>
      <c r="G57" s="77">
        <v>0</v>
      </c>
      <c r="H57" s="77"/>
      <c r="I57" s="212"/>
      <c r="J57" s="213"/>
      <c r="K57" s="212"/>
      <c r="L57" s="207"/>
      <c r="M57" s="207"/>
      <c r="N57" s="207"/>
      <c r="O57" s="207"/>
      <c r="P57" s="207"/>
      <c r="Q57" s="207"/>
      <c r="R57" s="207"/>
      <c r="S57" s="207"/>
      <c r="T57" s="207"/>
      <c r="U57" s="207"/>
      <c r="V57" s="50"/>
      <c r="W57" s="50"/>
      <c r="X57" s="50"/>
      <c r="Y57" s="50"/>
      <c r="Z57" s="50"/>
      <c r="AA57" s="50"/>
      <c r="AB57" s="50"/>
      <c r="AC57" s="50"/>
      <c r="AD57" s="50"/>
      <c r="AE57" s="50"/>
      <c r="AF57" s="50"/>
      <c r="AG57" s="50"/>
      <c r="AH57" s="19"/>
      <c r="AI57" s="4"/>
      <c r="AJ57" s="4"/>
      <c r="AK57" s="4"/>
      <c r="AL57" s="4"/>
      <c r="AM57" s="4"/>
      <c r="AN57" s="18"/>
      <c r="AO57" s="18"/>
      <c r="AP57" s="18"/>
      <c r="AQ57" s="18"/>
      <c r="AR57" s="4"/>
      <c r="AS57" s="4"/>
      <c r="AT57" s="4"/>
      <c r="AU57" s="4"/>
      <c r="AV57" s="4"/>
      <c r="AW57" s="4"/>
      <c r="AX57" s="4"/>
      <c r="AY57" s="4"/>
      <c r="AZ57" s="4"/>
      <c r="BA57" s="4"/>
      <c r="BB57" s="4"/>
      <c r="BC57" s="4"/>
      <c r="BD57" s="4"/>
      <c r="BE57" s="4"/>
      <c r="BF57" s="28">
        <v>0</v>
      </c>
      <c r="BG57" s="29"/>
      <c r="BH57" s="28">
        <v>0</v>
      </c>
      <c r="BI57" s="29"/>
      <c r="BJ57" s="28">
        <v>0</v>
      </c>
      <c r="BK57" s="29"/>
      <c r="BL57" s="28">
        <v>0</v>
      </c>
      <c r="BM57" s="29"/>
      <c r="BN57" s="28">
        <v>0</v>
      </c>
      <c r="BO57" s="28"/>
      <c r="BP57" s="28"/>
      <c r="BQ57" s="55"/>
      <c r="BR57" s="59"/>
      <c r="BS57" s="59"/>
      <c r="BT57" s="59"/>
      <c r="BU57" s="59"/>
      <c r="BV57" s="59"/>
      <c r="BW57" s="67"/>
      <c r="BX57" s="67"/>
      <c r="BY57" s="67"/>
      <c r="BZ57" s="67"/>
      <c r="CA57" s="59"/>
      <c r="CB57" s="59"/>
      <c r="CC57" s="59"/>
      <c r="CD57" s="59"/>
      <c r="CE57" s="59"/>
      <c r="CF57" s="59"/>
      <c r="CG57" s="59"/>
      <c r="CH57" s="59"/>
      <c r="CI57" s="59"/>
      <c r="CJ57" s="59"/>
      <c r="CK57" s="59"/>
      <c r="CL57" s="59"/>
      <c r="CM57" s="59"/>
      <c r="CN57" s="59"/>
    </row>
    <row r="58" spans="2:92" ht="39.75" customHeight="1" x14ac:dyDescent="0.2">
      <c r="B58" s="38" t="s">
        <v>62</v>
      </c>
      <c r="C58" s="38" t="s">
        <v>73</v>
      </c>
      <c r="D58" s="30" t="s">
        <v>101</v>
      </c>
      <c r="E58" s="23">
        <f>+SUM(E60:E62)</f>
        <v>7</v>
      </c>
      <c r="F58" s="23">
        <f>+SUM(F60:F62)</f>
        <v>0.5</v>
      </c>
      <c r="G58" s="23">
        <f>+SUM(G60:G62)</f>
        <v>0</v>
      </c>
      <c r="H58" s="23">
        <f>+SUM(H60:H62)</f>
        <v>0</v>
      </c>
      <c r="I58" s="36"/>
      <c r="J58" s="36"/>
      <c r="K58" s="23" t="s">
        <v>27</v>
      </c>
      <c r="L58" s="37">
        <f t="shared" ref="L58:U58" si="9">+SUM(L60:L62)</f>
        <v>0</v>
      </c>
      <c r="M58" s="37">
        <f t="shared" si="9"/>
        <v>0</v>
      </c>
      <c r="N58" s="37">
        <f t="shared" si="9"/>
        <v>10000</v>
      </c>
      <c r="O58" s="37">
        <f t="shared" si="9"/>
        <v>0</v>
      </c>
      <c r="P58" s="37">
        <f t="shared" si="9"/>
        <v>10000</v>
      </c>
      <c r="Q58" s="37">
        <f t="shared" si="9"/>
        <v>0</v>
      </c>
      <c r="R58" s="37">
        <f t="shared" si="9"/>
        <v>0</v>
      </c>
      <c r="S58" s="37">
        <f t="shared" si="9"/>
        <v>10000</v>
      </c>
      <c r="T58" s="37">
        <f t="shared" si="9"/>
        <v>0</v>
      </c>
      <c r="U58" s="37">
        <f t="shared" si="9"/>
        <v>10000</v>
      </c>
      <c r="V58" s="39"/>
      <c r="W58" s="39"/>
      <c r="X58" s="39"/>
      <c r="Y58" s="39"/>
      <c r="Z58" s="39"/>
      <c r="AA58" s="39"/>
      <c r="AB58" s="39"/>
      <c r="AC58" s="39"/>
      <c r="AD58" s="39"/>
      <c r="AE58" s="39"/>
      <c r="AF58" s="39"/>
      <c r="AG58" s="39"/>
      <c r="AH58" s="19"/>
      <c r="AI58" s="1"/>
      <c r="AJ58" s="1"/>
      <c r="AK58" s="1"/>
      <c r="AL58" s="1"/>
      <c r="AM58" s="1"/>
      <c r="AN58" s="1"/>
      <c r="AO58" s="1"/>
      <c r="AP58" s="1"/>
      <c r="AQ58" s="1"/>
      <c r="AR58" s="1"/>
      <c r="AS58" s="1"/>
      <c r="AT58" s="1"/>
      <c r="AU58" s="1"/>
      <c r="AV58" s="1"/>
      <c r="AW58" s="1"/>
      <c r="AX58" s="1"/>
      <c r="AY58" s="1"/>
      <c r="AZ58" s="1"/>
      <c r="BA58" s="1"/>
      <c r="BB58" s="1"/>
      <c r="BC58" s="1"/>
      <c r="BD58" s="1"/>
      <c r="BE58" s="1"/>
      <c r="BF58" s="40">
        <f>+AVERAGE(BF60:BF62)</f>
        <v>0</v>
      </c>
      <c r="BG58" s="62"/>
      <c r="BH58" s="40">
        <f>+AVERAGE(BH60:BH62)</f>
        <v>0</v>
      </c>
      <c r="BI58" s="62"/>
      <c r="BJ58" s="40">
        <f>+AVERAGE(BJ60:BJ62)</f>
        <v>0</v>
      </c>
      <c r="BK58" s="62"/>
      <c r="BL58" s="40">
        <f>+AVERAGE(BL60:BL62)</f>
        <v>0</v>
      </c>
      <c r="BM58" s="62"/>
      <c r="BN58" s="40">
        <f>+SUM(BF58,BH58,BJ58,BL58)</f>
        <v>0</v>
      </c>
      <c r="BO58" s="40"/>
      <c r="BP58" s="40"/>
      <c r="BQ58" s="55"/>
      <c r="BR58" s="41"/>
      <c r="BS58" s="41"/>
      <c r="BT58" s="41"/>
      <c r="BU58" s="41"/>
      <c r="BV58" s="41"/>
      <c r="BW58" s="41"/>
      <c r="BX58" s="41"/>
      <c r="BY58" s="41"/>
      <c r="BZ58" s="41"/>
      <c r="CA58" s="41"/>
      <c r="CB58" s="41"/>
      <c r="CC58" s="41"/>
      <c r="CD58" s="41"/>
      <c r="CE58" s="41"/>
      <c r="CF58" s="41"/>
      <c r="CG58" s="41"/>
      <c r="CH58" s="41"/>
      <c r="CI58" s="41"/>
      <c r="CJ58" s="41"/>
      <c r="CK58" s="41"/>
      <c r="CL58" s="41"/>
      <c r="CM58" s="41"/>
      <c r="CN58" s="41"/>
    </row>
    <row r="59" spans="2:92" ht="26.25" customHeight="1" x14ac:dyDescent="0.2">
      <c r="B59" s="95"/>
      <c r="C59" s="95"/>
      <c r="D59" s="42" t="s">
        <v>2</v>
      </c>
      <c r="E59" s="216"/>
      <c r="F59" s="216"/>
      <c r="G59" s="216"/>
      <c r="H59" s="216"/>
      <c r="I59" s="216"/>
      <c r="J59" s="216"/>
      <c r="K59" s="216"/>
      <c r="L59" s="216"/>
      <c r="M59" s="216"/>
      <c r="N59" s="216"/>
      <c r="O59" s="216"/>
      <c r="P59" s="216"/>
      <c r="Q59" s="95"/>
      <c r="R59" s="95"/>
      <c r="S59" s="95"/>
      <c r="T59" s="95"/>
      <c r="U59" s="95"/>
      <c r="V59" s="44"/>
      <c r="W59" s="44"/>
      <c r="X59" s="44"/>
      <c r="Y59" s="44"/>
      <c r="Z59" s="44"/>
      <c r="AA59" s="44"/>
      <c r="AB59" s="44"/>
      <c r="AC59" s="44"/>
      <c r="AD59" s="44"/>
      <c r="AE59" s="44"/>
      <c r="AF59" s="44"/>
      <c r="AG59" s="44"/>
      <c r="AH59" s="19"/>
      <c r="AI59" s="2"/>
      <c r="AJ59" s="2"/>
      <c r="AK59" s="2"/>
      <c r="AL59" s="2"/>
      <c r="AM59" s="2"/>
      <c r="AN59" s="2"/>
      <c r="AO59" s="2"/>
      <c r="AP59" s="2"/>
      <c r="AQ59" s="2"/>
      <c r="AR59" s="2"/>
      <c r="AS59" s="2"/>
      <c r="AT59" s="2"/>
      <c r="AU59" s="2"/>
      <c r="AV59" s="2"/>
      <c r="AW59" s="2"/>
      <c r="AX59" s="2"/>
      <c r="AY59" s="2"/>
      <c r="AZ59" s="2"/>
      <c r="BA59" s="2"/>
      <c r="BB59" s="2"/>
      <c r="BC59" s="2"/>
      <c r="BD59" s="2"/>
      <c r="BE59" s="2"/>
      <c r="BF59" s="45"/>
      <c r="BG59" s="43"/>
      <c r="BH59" s="45"/>
      <c r="BI59" s="43"/>
      <c r="BJ59" s="45"/>
      <c r="BK59" s="43"/>
      <c r="BL59" s="45"/>
      <c r="BM59" s="43"/>
      <c r="BN59" s="45"/>
      <c r="BO59" s="45"/>
      <c r="BP59" s="45"/>
      <c r="BQ59" s="55"/>
      <c r="BR59" s="46"/>
      <c r="BS59" s="46"/>
      <c r="BT59" s="46"/>
      <c r="BU59" s="46"/>
      <c r="BV59" s="46"/>
      <c r="BW59" s="46"/>
      <c r="BX59" s="46"/>
      <c r="BY59" s="46"/>
      <c r="BZ59" s="46"/>
      <c r="CA59" s="46"/>
      <c r="CB59" s="46"/>
      <c r="CC59" s="46"/>
      <c r="CD59" s="46"/>
      <c r="CE59" s="46"/>
      <c r="CF59" s="46"/>
      <c r="CG59" s="46"/>
      <c r="CH59" s="46"/>
      <c r="CI59" s="46"/>
      <c r="CJ59" s="46"/>
      <c r="CK59" s="46"/>
      <c r="CL59" s="46"/>
      <c r="CM59" s="46"/>
      <c r="CN59" s="46"/>
    </row>
    <row r="60" spans="2:92" ht="52.5" customHeight="1" x14ac:dyDescent="0.2">
      <c r="B60" s="29"/>
      <c r="C60" s="29"/>
      <c r="D60" s="31" t="s">
        <v>51</v>
      </c>
      <c r="E60" s="70">
        <v>3</v>
      </c>
      <c r="F60" s="77">
        <v>0</v>
      </c>
      <c r="G60" s="77">
        <v>0</v>
      </c>
      <c r="H60" s="77">
        <v>0</v>
      </c>
      <c r="I60" s="212"/>
      <c r="J60" s="213" t="s">
        <v>163</v>
      </c>
      <c r="K60" s="212" t="s">
        <v>27</v>
      </c>
      <c r="L60" s="58">
        <v>0</v>
      </c>
      <c r="M60" s="58">
        <v>0</v>
      </c>
      <c r="N60" s="58">
        <v>0</v>
      </c>
      <c r="O60" s="58">
        <v>0</v>
      </c>
      <c r="P60" s="58">
        <f>SUM(L60:O60)</f>
        <v>0</v>
      </c>
      <c r="Q60" s="98">
        <v>0</v>
      </c>
      <c r="R60" s="98">
        <v>0</v>
      </c>
      <c r="S60" s="98">
        <v>0</v>
      </c>
      <c r="T60" s="98">
        <v>0</v>
      </c>
      <c r="U60" s="98">
        <f>SUM(Q60:T60)</f>
        <v>0</v>
      </c>
      <c r="V60" s="50"/>
      <c r="W60" s="50"/>
      <c r="X60" s="50"/>
      <c r="Y60" s="50"/>
      <c r="Z60" s="50"/>
      <c r="AA60" s="50"/>
      <c r="AB60" s="50"/>
      <c r="AC60" s="50"/>
      <c r="AD60" s="50"/>
      <c r="AE60" s="50"/>
      <c r="AF60" s="50"/>
      <c r="AG60" s="50"/>
      <c r="AH60" s="19"/>
      <c r="AI60" s="4"/>
      <c r="AJ60" s="4"/>
      <c r="AK60" s="4"/>
      <c r="AL60" s="4"/>
      <c r="AM60" s="4"/>
      <c r="AN60" s="18"/>
      <c r="AO60" s="18"/>
      <c r="AP60" s="18"/>
      <c r="AQ60" s="4"/>
      <c r="AR60" s="4"/>
      <c r="AS60" s="4"/>
      <c r="AT60" s="4"/>
      <c r="AU60" s="4"/>
      <c r="AV60" s="4"/>
      <c r="AW60" s="4"/>
      <c r="AX60" s="4"/>
      <c r="AY60" s="4"/>
      <c r="AZ60" s="4"/>
      <c r="BA60" s="4"/>
      <c r="BB60" s="4"/>
      <c r="BC60" s="4"/>
      <c r="BD60" s="4"/>
      <c r="BE60" s="4"/>
      <c r="BF60" s="28">
        <v>0</v>
      </c>
      <c r="BG60" s="29"/>
      <c r="BH60" s="28">
        <v>0</v>
      </c>
      <c r="BI60" s="29"/>
      <c r="BJ60" s="28">
        <v>0</v>
      </c>
      <c r="BK60" s="29"/>
      <c r="BL60" s="28">
        <v>0</v>
      </c>
      <c r="BM60" s="29"/>
      <c r="BN60" s="28">
        <v>0</v>
      </c>
      <c r="BO60" s="28"/>
      <c r="BP60" s="28"/>
      <c r="BQ60" s="55"/>
      <c r="BR60" s="59"/>
      <c r="BS60" s="59"/>
      <c r="BT60" s="59"/>
      <c r="BU60" s="59"/>
      <c r="BV60" s="59"/>
      <c r="BW60" s="67"/>
      <c r="BX60" s="67"/>
      <c r="BY60" s="67"/>
      <c r="BZ60" s="59"/>
      <c r="CA60" s="59"/>
      <c r="CB60" s="59"/>
      <c r="CC60" s="59"/>
      <c r="CD60" s="59"/>
      <c r="CE60" s="59"/>
      <c r="CF60" s="59"/>
      <c r="CG60" s="59"/>
      <c r="CH60" s="59"/>
      <c r="CI60" s="59"/>
      <c r="CJ60" s="59"/>
      <c r="CK60" s="59"/>
      <c r="CL60" s="59"/>
      <c r="CM60" s="59"/>
      <c r="CN60" s="59"/>
    </row>
    <row r="61" spans="2:92" ht="42.75" customHeight="1" x14ac:dyDescent="0.2">
      <c r="B61" s="29"/>
      <c r="C61" s="29"/>
      <c r="D61" s="31" t="s">
        <v>40</v>
      </c>
      <c r="E61" s="70">
        <v>4</v>
      </c>
      <c r="F61" s="77">
        <v>0</v>
      </c>
      <c r="G61" s="77">
        <v>0</v>
      </c>
      <c r="H61" s="77">
        <v>0</v>
      </c>
      <c r="I61" s="212"/>
      <c r="J61" s="213"/>
      <c r="K61" s="212"/>
      <c r="L61" s="58">
        <v>0</v>
      </c>
      <c r="M61" s="58">
        <v>0</v>
      </c>
      <c r="N61" s="58">
        <v>0</v>
      </c>
      <c r="O61" s="58">
        <v>0</v>
      </c>
      <c r="P61" s="76">
        <f>SUM(L61:O61)</f>
        <v>0</v>
      </c>
      <c r="Q61" s="98">
        <v>0</v>
      </c>
      <c r="R61" s="98">
        <v>0</v>
      </c>
      <c r="S61" s="98">
        <v>0</v>
      </c>
      <c r="T61" s="98">
        <v>0</v>
      </c>
      <c r="U61" s="98">
        <f>SUM(Q61:T61)</f>
        <v>0</v>
      </c>
      <c r="V61" s="50"/>
      <c r="W61" s="50"/>
      <c r="X61" s="50"/>
      <c r="Y61" s="50"/>
      <c r="Z61" s="50"/>
      <c r="AA61" s="50"/>
      <c r="AB61" s="50"/>
      <c r="AC61" s="50"/>
      <c r="AD61" s="50"/>
      <c r="AE61" s="50"/>
      <c r="AF61" s="50"/>
      <c r="AG61" s="50"/>
      <c r="AH61" s="19"/>
      <c r="AI61" s="4"/>
      <c r="AJ61" s="4"/>
      <c r="AK61" s="4"/>
      <c r="AL61" s="4"/>
      <c r="AM61" s="4"/>
      <c r="AN61" s="4"/>
      <c r="AO61" s="4"/>
      <c r="AP61" s="18"/>
      <c r="AQ61" s="18"/>
      <c r="AR61" s="18"/>
      <c r="AS61" s="18"/>
      <c r="AT61" s="4"/>
      <c r="AU61" s="4"/>
      <c r="AV61" s="4"/>
      <c r="AW61" s="4"/>
      <c r="AX61" s="4"/>
      <c r="AY61" s="4"/>
      <c r="AZ61" s="4"/>
      <c r="BA61" s="4"/>
      <c r="BB61" s="4"/>
      <c r="BC61" s="4"/>
      <c r="BD61" s="4"/>
      <c r="BE61" s="4"/>
      <c r="BF61" s="28">
        <v>0</v>
      </c>
      <c r="BG61" s="29"/>
      <c r="BH61" s="28">
        <v>0</v>
      </c>
      <c r="BI61" s="29"/>
      <c r="BJ61" s="28">
        <v>0</v>
      </c>
      <c r="BK61" s="29"/>
      <c r="BL61" s="28">
        <v>0</v>
      </c>
      <c r="BM61" s="29"/>
      <c r="BN61" s="28">
        <v>0</v>
      </c>
      <c r="BO61" s="28"/>
      <c r="BP61" s="28"/>
      <c r="BQ61" s="55"/>
      <c r="BR61" s="59"/>
      <c r="BS61" s="59"/>
      <c r="BT61" s="59"/>
      <c r="BU61" s="59"/>
      <c r="BV61" s="59"/>
      <c r="BW61" s="59"/>
      <c r="BX61" s="59"/>
      <c r="BY61" s="67"/>
      <c r="BZ61" s="67"/>
      <c r="CA61" s="67"/>
      <c r="CB61" s="67"/>
      <c r="CC61" s="59"/>
      <c r="CD61" s="59"/>
      <c r="CE61" s="59"/>
      <c r="CF61" s="59"/>
      <c r="CG61" s="59"/>
      <c r="CH61" s="59"/>
      <c r="CI61" s="59"/>
      <c r="CJ61" s="59"/>
      <c r="CK61" s="59"/>
      <c r="CL61" s="59"/>
      <c r="CM61" s="59"/>
      <c r="CN61" s="59"/>
    </row>
    <row r="62" spans="2:92" ht="72" customHeight="1" x14ac:dyDescent="0.2">
      <c r="B62" s="29"/>
      <c r="C62" s="29"/>
      <c r="D62" s="31" t="s">
        <v>102</v>
      </c>
      <c r="E62" s="57">
        <v>0</v>
      </c>
      <c r="F62" s="77">
        <v>0.5</v>
      </c>
      <c r="G62" s="77">
        <v>0</v>
      </c>
      <c r="H62" s="77">
        <v>0</v>
      </c>
      <c r="I62" s="212"/>
      <c r="J62" s="31" t="s">
        <v>164</v>
      </c>
      <c r="K62" s="212"/>
      <c r="L62" s="58">
        <v>0</v>
      </c>
      <c r="M62" s="58">
        <v>0</v>
      </c>
      <c r="N62" s="58">
        <v>10000</v>
      </c>
      <c r="O62" s="58">
        <v>0</v>
      </c>
      <c r="P62" s="76">
        <f>SUM(L62:O62)</f>
        <v>10000</v>
      </c>
      <c r="Q62" s="98">
        <v>0</v>
      </c>
      <c r="R62" s="98">
        <v>0</v>
      </c>
      <c r="S62" s="98">
        <v>10000</v>
      </c>
      <c r="T62" s="98">
        <v>0</v>
      </c>
      <c r="U62" s="98">
        <f>SUM(Q62:T62)</f>
        <v>10000</v>
      </c>
      <c r="V62" s="50"/>
      <c r="W62" s="50"/>
      <c r="X62" s="50"/>
      <c r="Y62" s="50"/>
      <c r="Z62" s="50"/>
      <c r="AA62" s="50"/>
      <c r="AB62" s="50"/>
      <c r="AC62" s="50"/>
      <c r="AD62" s="50"/>
      <c r="AE62" s="50"/>
      <c r="AF62" s="50"/>
      <c r="AG62" s="50"/>
      <c r="AH62" s="19"/>
      <c r="AI62" s="4"/>
      <c r="AJ62" s="4"/>
      <c r="AK62" s="4"/>
      <c r="AL62" s="4"/>
      <c r="AM62" s="18"/>
      <c r="AN62" s="4"/>
      <c r="AO62" s="4"/>
      <c r="AP62" s="4"/>
      <c r="AQ62" s="4"/>
      <c r="AR62" s="4"/>
      <c r="AS62" s="4"/>
      <c r="AT62" s="4"/>
      <c r="AU62" s="4"/>
      <c r="AV62" s="4"/>
      <c r="AW62" s="4"/>
      <c r="AX62" s="4"/>
      <c r="AY62" s="4"/>
      <c r="AZ62" s="4"/>
      <c r="BA62" s="4"/>
      <c r="BB62" s="4"/>
      <c r="BC62" s="4"/>
      <c r="BD62" s="4"/>
      <c r="BE62" s="4"/>
      <c r="BF62" s="28">
        <v>0</v>
      </c>
      <c r="BG62" s="29"/>
      <c r="BH62" s="28">
        <v>0</v>
      </c>
      <c r="BI62" s="29"/>
      <c r="BJ62" s="28">
        <v>0</v>
      </c>
      <c r="BK62" s="29"/>
      <c r="BL62" s="28">
        <v>0</v>
      </c>
      <c r="BM62" s="29"/>
      <c r="BN62" s="28">
        <v>0</v>
      </c>
      <c r="BO62" s="28"/>
      <c r="BP62" s="28"/>
      <c r="BQ62" s="55"/>
      <c r="BR62" s="59"/>
      <c r="BS62" s="59"/>
      <c r="BT62" s="59"/>
      <c r="BU62" s="59"/>
      <c r="BV62" s="67"/>
      <c r="BW62" s="59"/>
      <c r="BX62" s="59"/>
      <c r="BY62" s="59"/>
      <c r="BZ62" s="59"/>
      <c r="CA62" s="59"/>
      <c r="CB62" s="59"/>
      <c r="CC62" s="59"/>
      <c r="CD62" s="59"/>
      <c r="CE62" s="59"/>
      <c r="CF62" s="59"/>
      <c r="CG62" s="59"/>
      <c r="CH62" s="59"/>
      <c r="CI62" s="59"/>
      <c r="CJ62" s="59"/>
      <c r="CK62" s="59"/>
      <c r="CL62" s="59"/>
      <c r="CM62" s="59"/>
      <c r="CN62" s="59"/>
    </row>
    <row r="63" spans="2:92" ht="65.25" customHeight="1" x14ac:dyDescent="0.2">
      <c r="B63" s="38"/>
      <c r="C63" s="38"/>
      <c r="D63" s="82" t="s">
        <v>103</v>
      </c>
      <c r="E63" s="23">
        <f>+SUM(E65:E66)</f>
        <v>0</v>
      </c>
      <c r="F63" s="23">
        <f>+SUM(F65:F66)</f>
        <v>0</v>
      </c>
      <c r="G63" s="23">
        <f>+SUM(G65:G66)</f>
        <v>0</v>
      </c>
      <c r="H63" s="23">
        <f>+SUM(H65:H66)</f>
        <v>0</v>
      </c>
      <c r="I63" s="36"/>
      <c r="J63" s="36"/>
      <c r="K63" s="23" t="s">
        <v>27</v>
      </c>
      <c r="L63" s="37">
        <f t="shared" ref="L63:U63" si="10">+SUM(L65:L66)</f>
        <v>0</v>
      </c>
      <c r="M63" s="37">
        <f t="shared" si="10"/>
        <v>0</v>
      </c>
      <c r="N63" s="37">
        <f t="shared" si="10"/>
        <v>0</v>
      </c>
      <c r="O63" s="37">
        <f t="shared" si="10"/>
        <v>0</v>
      </c>
      <c r="P63" s="37">
        <f t="shared" si="10"/>
        <v>0</v>
      </c>
      <c r="Q63" s="37">
        <f t="shared" si="10"/>
        <v>0</v>
      </c>
      <c r="R63" s="37">
        <f t="shared" si="10"/>
        <v>0</v>
      </c>
      <c r="S63" s="37">
        <f t="shared" si="10"/>
        <v>0</v>
      </c>
      <c r="T63" s="37">
        <f t="shared" si="10"/>
        <v>0</v>
      </c>
      <c r="U63" s="37">
        <f t="shared" si="10"/>
        <v>0</v>
      </c>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40">
        <f>+AVERAGE(BF65:BF66)</f>
        <v>0</v>
      </c>
      <c r="BG63" s="38"/>
      <c r="BH63" s="40">
        <f>+AVERAGE(BH65:BH66)</f>
        <v>0</v>
      </c>
      <c r="BI63" s="38"/>
      <c r="BJ63" s="40">
        <f>+AVERAGE(BJ65:BJ66)</f>
        <v>0</v>
      </c>
      <c r="BK63" s="38"/>
      <c r="BL63" s="40">
        <f>+AVERAGE(BL65:BL66)</f>
        <v>0</v>
      </c>
      <c r="BM63" s="38"/>
      <c r="BN63" s="40">
        <f>+AVERAGE(BN65:BN66)</f>
        <v>0</v>
      </c>
      <c r="BO63" s="40"/>
      <c r="BP63" s="40"/>
      <c r="BQ63" s="55"/>
      <c r="BR63" s="41"/>
      <c r="BS63" s="41"/>
      <c r="BT63" s="41"/>
      <c r="BU63" s="41"/>
      <c r="BV63" s="41"/>
      <c r="BW63" s="41"/>
      <c r="BX63" s="41"/>
      <c r="BY63" s="41"/>
      <c r="BZ63" s="41"/>
      <c r="CA63" s="41"/>
      <c r="CB63" s="41"/>
      <c r="CC63" s="41"/>
      <c r="CD63" s="41"/>
      <c r="CE63" s="41"/>
      <c r="CF63" s="41"/>
      <c r="CG63" s="41"/>
      <c r="CH63" s="41"/>
      <c r="CI63" s="41"/>
      <c r="CJ63" s="41"/>
      <c r="CK63" s="41"/>
      <c r="CL63" s="41"/>
      <c r="CM63" s="41"/>
      <c r="CN63" s="41"/>
    </row>
    <row r="64" spans="2:92" ht="30" customHeight="1" x14ac:dyDescent="0.2">
      <c r="B64" s="95"/>
      <c r="C64" s="95"/>
      <c r="D64" s="84" t="s">
        <v>2</v>
      </c>
      <c r="E64" s="216"/>
      <c r="F64" s="216"/>
      <c r="G64" s="216"/>
      <c r="H64" s="216"/>
      <c r="I64" s="216"/>
      <c r="J64" s="216"/>
      <c r="K64" s="216"/>
      <c r="L64" s="216"/>
      <c r="M64" s="216"/>
      <c r="N64" s="216"/>
      <c r="O64" s="216"/>
      <c r="P64" s="216"/>
      <c r="Q64" s="95"/>
      <c r="R64" s="95"/>
      <c r="S64" s="95"/>
      <c r="T64" s="95"/>
      <c r="U64" s="95"/>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5"/>
      <c r="BG64" s="43"/>
      <c r="BH64" s="45"/>
      <c r="BI64" s="43"/>
      <c r="BJ64" s="45"/>
      <c r="BK64" s="43"/>
      <c r="BL64" s="45"/>
      <c r="BM64" s="43"/>
      <c r="BN64" s="45"/>
      <c r="BO64" s="45"/>
      <c r="BP64" s="45"/>
      <c r="BQ64" s="55"/>
      <c r="BR64" s="46"/>
      <c r="BS64" s="46"/>
      <c r="BT64" s="46"/>
      <c r="BU64" s="46"/>
      <c r="BV64" s="46"/>
      <c r="BW64" s="46"/>
      <c r="BX64" s="46"/>
      <c r="BY64" s="46"/>
      <c r="BZ64" s="46"/>
      <c r="CA64" s="46"/>
      <c r="CB64" s="46"/>
      <c r="CC64" s="46"/>
      <c r="CD64" s="46"/>
      <c r="CE64" s="46"/>
      <c r="CF64" s="46"/>
      <c r="CG64" s="46"/>
      <c r="CH64" s="46"/>
      <c r="CI64" s="46"/>
      <c r="CJ64" s="46"/>
      <c r="CK64" s="46"/>
      <c r="CL64" s="46"/>
      <c r="CM64" s="46"/>
      <c r="CN64" s="46"/>
    </row>
    <row r="65" spans="2:92" ht="51.75" customHeight="1" x14ac:dyDescent="0.2">
      <c r="B65" s="29"/>
      <c r="C65" s="29"/>
      <c r="D65" s="31" t="s">
        <v>105</v>
      </c>
      <c r="E65" s="77">
        <v>0</v>
      </c>
      <c r="F65" s="77">
        <v>0</v>
      </c>
      <c r="G65" s="77">
        <v>0</v>
      </c>
      <c r="H65" s="78">
        <v>0</v>
      </c>
      <c r="I65" s="212"/>
      <c r="J65" s="211" t="s">
        <v>34</v>
      </c>
      <c r="K65" s="212"/>
      <c r="L65" s="58">
        <v>0</v>
      </c>
      <c r="M65" s="58">
        <v>0</v>
      </c>
      <c r="N65" s="58">
        <v>0</v>
      </c>
      <c r="O65" s="58">
        <v>0</v>
      </c>
      <c r="P65" s="58">
        <f>SUM(L65:O65)</f>
        <v>0</v>
      </c>
      <c r="Q65" s="98">
        <v>0</v>
      </c>
      <c r="R65" s="98">
        <v>0</v>
      </c>
      <c r="S65" s="98">
        <v>0</v>
      </c>
      <c r="T65" s="98">
        <v>0</v>
      </c>
      <c r="U65" s="98">
        <f>SUM(Q65:T65)</f>
        <v>0</v>
      </c>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28">
        <v>0</v>
      </c>
      <c r="BG65" s="29"/>
      <c r="BH65" s="28">
        <v>0</v>
      </c>
      <c r="BI65" s="29"/>
      <c r="BJ65" s="28">
        <v>0</v>
      </c>
      <c r="BK65" s="29"/>
      <c r="BL65" s="28">
        <v>0</v>
      </c>
      <c r="BM65" s="29"/>
      <c r="BN65" s="28">
        <v>0</v>
      </c>
      <c r="BO65" s="28"/>
      <c r="BP65" s="28"/>
      <c r="BQ65" s="55"/>
      <c r="BR65" s="59"/>
      <c r="BS65" s="59"/>
      <c r="BT65" s="59"/>
      <c r="BU65" s="59"/>
      <c r="BV65" s="59"/>
      <c r="BW65" s="59"/>
      <c r="BX65" s="59"/>
      <c r="BY65" s="59"/>
      <c r="BZ65" s="59"/>
      <c r="CA65" s="59"/>
      <c r="CB65" s="59"/>
      <c r="CC65" s="59"/>
      <c r="CD65" s="59"/>
      <c r="CE65" s="59"/>
      <c r="CF65" s="59"/>
      <c r="CG65" s="59"/>
      <c r="CH65" s="59"/>
      <c r="CI65" s="59"/>
      <c r="CJ65" s="59"/>
      <c r="CK65" s="59"/>
      <c r="CL65" s="59"/>
      <c r="CM65" s="59"/>
      <c r="CN65" s="59"/>
    </row>
    <row r="66" spans="2:92" ht="37.5" customHeight="1" x14ac:dyDescent="0.2">
      <c r="B66" s="29"/>
      <c r="C66" s="29"/>
      <c r="D66" s="31" t="s">
        <v>40</v>
      </c>
      <c r="E66" s="77">
        <v>0</v>
      </c>
      <c r="F66" s="77">
        <v>0</v>
      </c>
      <c r="G66" s="77">
        <v>0</v>
      </c>
      <c r="H66" s="78">
        <v>0</v>
      </c>
      <c r="I66" s="212"/>
      <c r="J66" s="211"/>
      <c r="K66" s="212"/>
      <c r="L66" s="58">
        <v>0</v>
      </c>
      <c r="M66" s="58">
        <v>0</v>
      </c>
      <c r="N66" s="58">
        <v>0</v>
      </c>
      <c r="O66" s="58">
        <v>0</v>
      </c>
      <c r="P66" s="76">
        <f>SUM(L66:O66)</f>
        <v>0</v>
      </c>
      <c r="Q66" s="98">
        <v>0</v>
      </c>
      <c r="R66" s="98">
        <v>0</v>
      </c>
      <c r="S66" s="98">
        <v>0</v>
      </c>
      <c r="T66" s="98">
        <v>0</v>
      </c>
      <c r="U66" s="98">
        <f>SUM(Q66:T66)</f>
        <v>0</v>
      </c>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28">
        <v>0</v>
      </c>
      <c r="BG66" s="29"/>
      <c r="BH66" s="28">
        <v>0</v>
      </c>
      <c r="BI66" s="29"/>
      <c r="BJ66" s="28">
        <v>0</v>
      </c>
      <c r="BK66" s="29"/>
      <c r="BL66" s="28">
        <v>0</v>
      </c>
      <c r="BM66" s="29"/>
      <c r="BN66" s="28">
        <v>0</v>
      </c>
      <c r="BO66" s="28"/>
      <c r="BP66" s="28"/>
      <c r="BQ66" s="55"/>
      <c r="BR66" s="59"/>
      <c r="BS66" s="59"/>
      <c r="BT66" s="59"/>
      <c r="BU66" s="59"/>
      <c r="BV66" s="59"/>
      <c r="BW66" s="59"/>
      <c r="BX66" s="59"/>
      <c r="BY66" s="59"/>
      <c r="BZ66" s="59"/>
      <c r="CA66" s="59"/>
      <c r="CB66" s="59"/>
      <c r="CC66" s="59"/>
      <c r="CD66" s="59"/>
      <c r="CE66" s="59"/>
      <c r="CF66" s="59"/>
      <c r="CG66" s="59"/>
      <c r="CH66" s="59"/>
      <c r="CI66" s="59"/>
      <c r="CJ66" s="59"/>
      <c r="CK66" s="59"/>
      <c r="CL66" s="59"/>
      <c r="CM66" s="59"/>
      <c r="CN66" s="59"/>
    </row>
    <row r="67" spans="2:92" ht="58.5" customHeight="1" x14ac:dyDescent="0.2">
      <c r="B67" s="38"/>
      <c r="C67" s="38"/>
      <c r="D67" s="82" t="s">
        <v>104</v>
      </c>
      <c r="E67" s="23">
        <f>+SUM(E69:E70)</f>
        <v>0</v>
      </c>
      <c r="F67" s="23">
        <f>+SUM(F69:F70)</f>
        <v>0</v>
      </c>
      <c r="G67" s="23">
        <f>+SUM(G69:G70)</f>
        <v>0</v>
      </c>
      <c r="H67" s="23">
        <f>+SUM(H69:H70)</f>
        <v>0</v>
      </c>
      <c r="I67" s="36"/>
      <c r="J67" s="36"/>
      <c r="K67" s="23" t="s">
        <v>27</v>
      </c>
      <c r="L67" s="37">
        <f t="shared" ref="L67:U67" si="11">+SUM(L69:L70)</f>
        <v>0</v>
      </c>
      <c r="M67" s="37">
        <f t="shared" si="11"/>
        <v>0</v>
      </c>
      <c r="N67" s="37">
        <f t="shared" si="11"/>
        <v>0</v>
      </c>
      <c r="O67" s="37">
        <f t="shared" si="11"/>
        <v>0</v>
      </c>
      <c r="P67" s="37">
        <f t="shared" si="11"/>
        <v>0</v>
      </c>
      <c r="Q67" s="37">
        <f t="shared" si="11"/>
        <v>0</v>
      </c>
      <c r="R67" s="37">
        <f t="shared" si="11"/>
        <v>0</v>
      </c>
      <c r="S67" s="37">
        <f t="shared" si="11"/>
        <v>0</v>
      </c>
      <c r="T67" s="37">
        <f t="shared" si="11"/>
        <v>0</v>
      </c>
      <c r="U67" s="37">
        <f t="shared" si="11"/>
        <v>0</v>
      </c>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40">
        <f>+AVERAGE(BF69:BF70)</f>
        <v>0</v>
      </c>
      <c r="BG67" s="38"/>
      <c r="BH67" s="40">
        <f>+AVERAGE(BH69:BH70)</f>
        <v>0</v>
      </c>
      <c r="BI67" s="38"/>
      <c r="BJ67" s="40">
        <f>+AVERAGE(BJ69:BJ70)</f>
        <v>0</v>
      </c>
      <c r="BK67" s="38"/>
      <c r="BL67" s="40">
        <f>+AVERAGE(BL69:BL70)</f>
        <v>0</v>
      </c>
      <c r="BM67" s="38"/>
      <c r="BN67" s="40">
        <f>+AVERAGE(BN69:BN70)</f>
        <v>0</v>
      </c>
      <c r="BO67" s="40"/>
      <c r="BP67" s="40"/>
      <c r="BQ67" s="55"/>
      <c r="BR67" s="41"/>
      <c r="BS67" s="41"/>
      <c r="BT67" s="41"/>
      <c r="BU67" s="41"/>
      <c r="BV67" s="41"/>
      <c r="BW67" s="41"/>
      <c r="BX67" s="41"/>
      <c r="BY67" s="41"/>
      <c r="BZ67" s="41"/>
      <c r="CA67" s="41"/>
      <c r="CB67" s="41"/>
      <c r="CC67" s="41"/>
      <c r="CD67" s="41"/>
      <c r="CE67" s="41"/>
      <c r="CF67" s="41"/>
      <c r="CG67" s="41"/>
      <c r="CH67" s="41"/>
      <c r="CI67" s="41"/>
      <c r="CJ67" s="41"/>
      <c r="CK67" s="41"/>
      <c r="CL67" s="41"/>
      <c r="CM67" s="41"/>
      <c r="CN67" s="41"/>
    </row>
    <row r="68" spans="2:92" ht="29.25" customHeight="1" x14ac:dyDescent="0.2">
      <c r="B68" s="95"/>
      <c r="C68" s="95"/>
      <c r="D68" s="83" t="s">
        <v>2</v>
      </c>
      <c r="E68" s="216"/>
      <c r="F68" s="216"/>
      <c r="G68" s="216"/>
      <c r="H68" s="216"/>
      <c r="I68" s="216"/>
      <c r="J68" s="216"/>
      <c r="K68" s="216"/>
      <c r="L68" s="216"/>
      <c r="M68" s="216"/>
      <c r="N68" s="216"/>
      <c r="O68" s="216"/>
      <c r="P68" s="216"/>
      <c r="Q68" s="95"/>
      <c r="R68" s="95"/>
      <c r="S68" s="95"/>
      <c r="T68" s="95"/>
      <c r="U68" s="95"/>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5"/>
      <c r="BG68" s="43"/>
      <c r="BH68" s="45"/>
      <c r="BI68" s="43"/>
      <c r="BJ68" s="45"/>
      <c r="BK68" s="43"/>
      <c r="BL68" s="45"/>
      <c r="BM68" s="43"/>
      <c r="BN68" s="45"/>
      <c r="BO68" s="45"/>
      <c r="BP68" s="45"/>
      <c r="BQ68" s="55"/>
      <c r="BR68" s="46"/>
      <c r="BS68" s="46"/>
      <c r="BT68" s="46"/>
      <c r="BU68" s="46"/>
      <c r="BV68" s="46"/>
      <c r="BW68" s="46"/>
      <c r="BX68" s="46"/>
      <c r="BY68" s="46"/>
      <c r="BZ68" s="46"/>
      <c r="CA68" s="46"/>
      <c r="CB68" s="46"/>
      <c r="CC68" s="46"/>
      <c r="CD68" s="46"/>
      <c r="CE68" s="46"/>
      <c r="CF68" s="46"/>
      <c r="CG68" s="46"/>
      <c r="CH68" s="46"/>
      <c r="CI68" s="46"/>
      <c r="CJ68" s="46"/>
      <c r="CK68" s="46"/>
      <c r="CL68" s="46"/>
      <c r="CM68" s="46"/>
      <c r="CN68" s="46"/>
    </row>
    <row r="69" spans="2:92" ht="39.75" customHeight="1" x14ac:dyDescent="0.2">
      <c r="B69" s="29"/>
      <c r="C69" s="29"/>
      <c r="D69" s="31" t="s">
        <v>55</v>
      </c>
      <c r="E69" s="77">
        <v>0</v>
      </c>
      <c r="F69" s="77">
        <v>0</v>
      </c>
      <c r="G69" s="77">
        <v>0</v>
      </c>
      <c r="H69" s="78">
        <v>0</v>
      </c>
      <c r="I69" s="57"/>
      <c r="J69" s="211" t="s">
        <v>34</v>
      </c>
      <c r="K69" s="218"/>
      <c r="L69" s="58">
        <v>0</v>
      </c>
      <c r="M69" s="58">
        <v>0</v>
      </c>
      <c r="N69" s="58">
        <v>0</v>
      </c>
      <c r="O69" s="58">
        <v>0</v>
      </c>
      <c r="P69" s="58">
        <f>SUM(L69:O69)</f>
        <v>0</v>
      </c>
      <c r="Q69" s="98">
        <v>0</v>
      </c>
      <c r="R69" s="98">
        <v>0</v>
      </c>
      <c r="S69" s="98">
        <v>0</v>
      </c>
      <c r="T69" s="98">
        <v>0</v>
      </c>
      <c r="U69" s="98">
        <f>SUM(Q69:T69)</f>
        <v>0</v>
      </c>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28">
        <v>0</v>
      </c>
      <c r="BG69" s="29"/>
      <c r="BH69" s="28">
        <v>0</v>
      </c>
      <c r="BI69" s="29"/>
      <c r="BJ69" s="28">
        <v>0</v>
      </c>
      <c r="BK69" s="29"/>
      <c r="BL69" s="28">
        <v>0</v>
      </c>
      <c r="BM69" s="29"/>
      <c r="BN69" s="28">
        <v>0</v>
      </c>
      <c r="BO69" s="28"/>
      <c r="BP69" s="28"/>
      <c r="BQ69" s="55"/>
      <c r="BR69" s="59"/>
      <c r="BS69" s="59"/>
      <c r="BT69" s="59"/>
      <c r="BU69" s="59"/>
      <c r="BV69" s="59"/>
      <c r="BW69" s="59"/>
      <c r="BX69" s="59"/>
      <c r="BY69" s="59"/>
      <c r="BZ69" s="59"/>
      <c r="CA69" s="59"/>
      <c r="CB69" s="59"/>
      <c r="CC69" s="59"/>
      <c r="CD69" s="59"/>
      <c r="CE69" s="59"/>
      <c r="CF69" s="59"/>
      <c r="CG69" s="59"/>
      <c r="CH69" s="59"/>
      <c r="CI69" s="59"/>
      <c r="CJ69" s="59"/>
      <c r="CK69" s="59"/>
      <c r="CL69" s="59"/>
      <c r="CM69" s="59"/>
      <c r="CN69" s="59"/>
    </row>
    <row r="70" spans="2:92" ht="39.75" customHeight="1" x14ac:dyDescent="0.2">
      <c r="B70" s="29"/>
      <c r="C70" s="29"/>
      <c r="D70" s="31" t="s">
        <v>40</v>
      </c>
      <c r="E70" s="77">
        <v>0</v>
      </c>
      <c r="F70" s="77">
        <v>0</v>
      </c>
      <c r="G70" s="77">
        <v>0</v>
      </c>
      <c r="H70" s="78">
        <v>0</v>
      </c>
      <c r="I70" s="57"/>
      <c r="J70" s="211"/>
      <c r="K70" s="219"/>
      <c r="L70" s="58">
        <v>0</v>
      </c>
      <c r="M70" s="58">
        <v>0</v>
      </c>
      <c r="N70" s="58">
        <v>0</v>
      </c>
      <c r="O70" s="58">
        <v>0</v>
      </c>
      <c r="P70" s="76">
        <f>SUM(L70:O70)</f>
        <v>0</v>
      </c>
      <c r="Q70" s="98">
        <v>0</v>
      </c>
      <c r="R70" s="98">
        <v>0</v>
      </c>
      <c r="S70" s="98">
        <v>0</v>
      </c>
      <c r="T70" s="98">
        <v>0</v>
      </c>
      <c r="U70" s="98">
        <f>SUM(Q70:T70)</f>
        <v>0</v>
      </c>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28">
        <v>0</v>
      </c>
      <c r="BG70" s="29"/>
      <c r="BH70" s="28">
        <v>0</v>
      </c>
      <c r="BI70" s="29"/>
      <c r="BJ70" s="28">
        <v>0</v>
      </c>
      <c r="BK70" s="29"/>
      <c r="BL70" s="28">
        <v>0</v>
      </c>
      <c r="BM70" s="29"/>
      <c r="BN70" s="28">
        <v>0</v>
      </c>
      <c r="BO70" s="28"/>
      <c r="BP70" s="28"/>
      <c r="BQ70" s="55"/>
      <c r="BR70" s="59"/>
      <c r="BS70" s="59"/>
      <c r="BT70" s="59"/>
      <c r="BU70" s="59"/>
      <c r="BV70" s="59"/>
      <c r="BW70" s="59"/>
      <c r="BX70" s="59"/>
      <c r="BY70" s="59"/>
      <c r="BZ70" s="59"/>
      <c r="CA70" s="59"/>
      <c r="CB70" s="59"/>
      <c r="CC70" s="59"/>
      <c r="CD70" s="59"/>
      <c r="CE70" s="59"/>
      <c r="CF70" s="59"/>
      <c r="CG70" s="59"/>
      <c r="CH70" s="59"/>
      <c r="CI70" s="59"/>
      <c r="CJ70" s="59"/>
      <c r="CK70" s="59"/>
      <c r="CL70" s="59"/>
      <c r="CM70" s="59"/>
      <c r="CN70" s="59"/>
    </row>
    <row r="71" spans="2:92" ht="50.25" customHeight="1" x14ac:dyDescent="0.2">
      <c r="B71" s="38"/>
      <c r="C71" s="38"/>
      <c r="D71" s="82" t="s">
        <v>38</v>
      </c>
      <c r="E71" s="23">
        <f>+SUM(E73:E73)</f>
        <v>0</v>
      </c>
      <c r="F71" s="23">
        <f>+SUM(F73:F73)</f>
        <v>0</v>
      </c>
      <c r="G71" s="23">
        <f>+SUM(G73:G73)</f>
        <v>0</v>
      </c>
      <c r="H71" s="23">
        <f>+SUM(H73:H73)</f>
        <v>0</v>
      </c>
      <c r="I71" s="36"/>
      <c r="J71" s="36"/>
      <c r="K71" s="23" t="s">
        <v>27</v>
      </c>
      <c r="L71" s="37">
        <f t="shared" ref="L71:U71" si="12">+SUM(L73)</f>
        <v>0</v>
      </c>
      <c r="M71" s="37">
        <f t="shared" si="12"/>
        <v>0</v>
      </c>
      <c r="N71" s="37">
        <f t="shared" si="12"/>
        <v>0</v>
      </c>
      <c r="O71" s="37">
        <f t="shared" si="12"/>
        <v>0</v>
      </c>
      <c r="P71" s="37">
        <f t="shared" si="12"/>
        <v>0</v>
      </c>
      <c r="Q71" s="37">
        <f t="shared" si="12"/>
        <v>0</v>
      </c>
      <c r="R71" s="37">
        <f t="shared" si="12"/>
        <v>0</v>
      </c>
      <c r="S71" s="37">
        <f t="shared" si="12"/>
        <v>0</v>
      </c>
      <c r="T71" s="37">
        <f t="shared" si="12"/>
        <v>0</v>
      </c>
      <c r="U71" s="37">
        <f t="shared" si="12"/>
        <v>0</v>
      </c>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40">
        <f>+AVERAGE(BF73)</f>
        <v>0</v>
      </c>
      <c r="BG71" s="38"/>
      <c r="BH71" s="40">
        <f>+AVERAGE(BH73)</f>
        <v>0</v>
      </c>
      <c r="BI71" s="38"/>
      <c r="BJ71" s="40">
        <f>+AVERAGE(BJ73)</f>
        <v>0</v>
      </c>
      <c r="BK71" s="38"/>
      <c r="BL71" s="40">
        <f>+AVERAGE(BL73)</f>
        <v>0</v>
      </c>
      <c r="BM71" s="38"/>
      <c r="BN71" s="40">
        <f>+AVERAGE(BN73)</f>
        <v>0</v>
      </c>
      <c r="BO71" s="40"/>
      <c r="BP71" s="40"/>
      <c r="BQ71" s="55"/>
      <c r="BR71" s="41"/>
      <c r="BS71" s="41"/>
      <c r="BT71" s="41"/>
      <c r="BU71" s="41"/>
      <c r="BV71" s="41"/>
      <c r="BW71" s="41"/>
      <c r="BX71" s="41"/>
      <c r="BY71" s="41"/>
      <c r="BZ71" s="41"/>
      <c r="CA71" s="41"/>
      <c r="CB71" s="41"/>
      <c r="CC71" s="41"/>
      <c r="CD71" s="41"/>
      <c r="CE71" s="41"/>
      <c r="CF71" s="41"/>
      <c r="CG71" s="41"/>
      <c r="CH71" s="41"/>
      <c r="CI71" s="41"/>
      <c r="CJ71" s="41"/>
      <c r="CK71" s="41"/>
      <c r="CL71" s="41"/>
      <c r="CM71" s="41"/>
      <c r="CN71" s="41"/>
    </row>
    <row r="72" spans="2:92" ht="23.25" customHeight="1" x14ac:dyDescent="0.2">
      <c r="B72" s="95"/>
      <c r="C72" s="95"/>
      <c r="D72" s="84" t="s">
        <v>2</v>
      </c>
      <c r="E72" s="216"/>
      <c r="F72" s="216"/>
      <c r="G72" s="216"/>
      <c r="H72" s="216"/>
      <c r="I72" s="216"/>
      <c r="J72" s="216"/>
      <c r="K72" s="216"/>
      <c r="L72" s="216"/>
      <c r="M72" s="216"/>
      <c r="N72" s="216"/>
      <c r="O72" s="216"/>
      <c r="P72" s="216"/>
      <c r="Q72" s="95"/>
      <c r="R72" s="95"/>
      <c r="S72" s="95"/>
      <c r="T72" s="95"/>
      <c r="U72" s="95"/>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5"/>
      <c r="BG72" s="43"/>
      <c r="BH72" s="45"/>
      <c r="BI72" s="43"/>
      <c r="BJ72" s="45"/>
      <c r="BK72" s="43"/>
      <c r="BL72" s="45"/>
      <c r="BM72" s="43"/>
      <c r="BN72" s="45"/>
      <c r="BO72" s="45"/>
      <c r="BP72" s="45"/>
      <c r="BQ72" s="55"/>
      <c r="BR72" s="46"/>
      <c r="BS72" s="46"/>
      <c r="BT72" s="46"/>
      <c r="BU72" s="46"/>
      <c r="BV72" s="46"/>
      <c r="BW72" s="46"/>
      <c r="BX72" s="46"/>
      <c r="BY72" s="46"/>
      <c r="BZ72" s="46"/>
      <c r="CA72" s="46"/>
      <c r="CB72" s="46"/>
      <c r="CC72" s="46"/>
      <c r="CD72" s="46"/>
      <c r="CE72" s="46"/>
      <c r="CF72" s="46"/>
      <c r="CG72" s="46"/>
      <c r="CH72" s="46"/>
      <c r="CI72" s="46"/>
      <c r="CJ72" s="46"/>
      <c r="CK72" s="46"/>
      <c r="CL72" s="46"/>
      <c r="CM72" s="46"/>
      <c r="CN72" s="46"/>
    </row>
    <row r="73" spans="2:92" ht="39.75" customHeight="1" x14ac:dyDescent="0.2">
      <c r="B73" s="29"/>
      <c r="C73" s="29"/>
      <c r="D73" s="31" t="s">
        <v>38</v>
      </c>
      <c r="E73" s="57"/>
      <c r="F73" s="57"/>
      <c r="G73" s="57" t="s">
        <v>1</v>
      </c>
      <c r="H73" s="50"/>
      <c r="I73" s="57"/>
      <c r="J73" s="31" t="s">
        <v>36</v>
      </c>
      <c r="K73" s="57"/>
      <c r="L73" s="58">
        <v>0</v>
      </c>
      <c r="M73" s="58">
        <v>0</v>
      </c>
      <c r="N73" s="58">
        <v>0</v>
      </c>
      <c r="O73" s="58">
        <v>0</v>
      </c>
      <c r="P73" s="58">
        <f>SUM(L73:O73)</f>
        <v>0</v>
      </c>
      <c r="Q73" s="98">
        <v>0</v>
      </c>
      <c r="R73" s="98">
        <v>0</v>
      </c>
      <c r="S73" s="98">
        <v>0</v>
      </c>
      <c r="T73" s="98">
        <v>0</v>
      </c>
      <c r="U73" s="98">
        <f>SUM(Q73:T73)</f>
        <v>0</v>
      </c>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28">
        <v>0</v>
      </c>
      <c r="BG73" s="29"/>
      <c r="BH73" s="28">
        <v>0</v>
      </c>
      <c r="BI73" s="29"/>
      <c r="BJ73" s="28">
        <v>0</v>
      </c>
      <c r="BK73" s="29"/>
      <c r="BL73" s="28">
        <v>0</v>
      </c>
      <c r="BM73" s="29"/>
      <c r="BN73" s="28">
        <v>0</v>
      </c>
      <c r="BO73" s="28"/>
      <c r="BP73" s="28"/>
      <c r="BQ73" s="55"/>
      <c r="BR73" s="59"/>
      <c r="BS73" s="59"/>
      <c r="BT73" s="59"/>
      <c r="BU73" s="59"/>
      <c r="BV73" s="59"/>
      <c r="BW73" s="59"/>
      <c r="BX73" s="59"/>
      <c r="BY73" s="59"/>
      <c r="BZ73" s="59"/>
      <c r="CA73" s="59"/>
      <c r="CB73" s="59"/>
      <c r="CC73" s="59"/>
      <c r="CD73" s="59"/>
      <c r="CE73" s="59"/>
      <c r="CF73" s="59"/>
      <c r="CG73" s="59"/>
      <c r="CH73" s="59"/>
      <c r="CI73" s="59"/>
      <c r="CJ73" s="59"/>
      <c r="CK73" s="59"/>
      <c r="CL73" s="59"/>
      <c r="CM73" s="59"/>
      <c r="CN73" s="59"/>
    </row>
    <row r="74" spans="2:92" ht="51" customHeight="1" x14ac:dyDescent="0.2">
      <c r="B74" s="38"/>
      <c r="C74" s="38"/>
      <c r="D74" s="82" t="s">
        <v>106</v>
      </c>
      <c r="E74" s="23">
        <f>+SUM(E76:E77)</f>
        <v>6</v>
      </c>
      <c r="F74" s="23">
        <f>+SUM(F76:F77)</f>
        <v>0</v>
      </c>
      <c r="G74" s="23">
        <f>+SUM(G76:G77)</f>
        <v>0</v>
      </c>
      <c r="H74" s="23">
        <f>+SUM(H76:H77)</f>
        <v>0</v>
      </c>
      <c r="I74" s="74" t="s">
        <v>23</v>
      </c>
      <c r="J74" s="36"/>
      <c r="K74" s="23" t="s">
        <v>27</v>
      </c>
      <c r="L74" s="37">
        <f t="shared" ref="L74:U74" si="13">+SUM(L76)</f>
        <v>0</v>
      </c>
      <c r="M74" s="37">
        <f t="shared" si="13"/>
        <v>50000</v>
      </c>
      <c r="N74" s="37">
        <f t="shared" si="13"/>
        <v>0</v>
      </c>
      <c r="O74" s="37">
        <f t="shared" si="13"/>
        <v>0</v>
      </c>
      <c r="P74" s="37">
        <f t="shared" si="13"/>
        <v>50000</v>
      </c>
      <c r="Q74" s="37">
        <f t="shared" si="13"/>
        <v>0</v>
      </c>
      <c r="R74" s="37">
        <f t="shared" si="13"/>
        <v>50000</v>
      </c>
      <c r="S74" s="37">
        <f t="shared" si="13"/>
        <v>0</v>
      </c>
      <c r="T74" s="37">
        <f t="shared" si="13"/>
        <v>0</v>
      </c>
      <c r="U74" s="37">
        <f t="shared" si="13"/>
        <v>50000</v>
      </c>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40">
        <f>+AVERAGE(BF76:BF77)</f>
        <v>0</v>
      </c>
      <c r="BG74" s="38"/>
      <c r="BH74" s="40">
        <f>+AVERAGE(BH76:BH77)</f>
        <v>0</v>
      </c>
      <c r="BI74" s="38"/>
      <c r="BJ74" s="40">
        <f>+AVERAGE(BJ76:BJ77)</f>
        <v>0</v>
      </c>
      <c r="BK74" s="38"/>
      <c r="BL74" s="40">
        <v>0</v>
      </c>
      <c r="BM74" s="38"/>
      <c r="BN74" s="40">
        <f>+AVERAGE(BN76:BN77)</f>
        <v>0</v>
      </c>
      <c r="BO74" s="40"/>
      <c r="BP74" s="40"/>
      <c r="BQ74" s="55"/>
      <c r="BR74" s="41"/>
      <c r="BS74" s="41"/>
      <c r="BT74" s="41"/>
      <c r="BU74" s="41"/>
      <c r="BV74" s="41"/>
      <c r="BW74" s="41"/>
      <c r="BX74" s="41"/>
      <c r="BY74" s="41"/>
      <c r="BZ74" s="41"/>
      <c r="CA74" s="41"/>
      <c r="CB74" s="41"/>
      <c r="CC74" s="41"/>
      <c r="CD74" s="41"/>
      <c r="CE74" s="41"/>
      <c r="CF74" s="41"/>
      <c r="CG74" s="41"/>
      <c r="CH74" s="41"/>
      <c r="CI74" s="41"/>
      <c r="CJ74" s="41"/>
      <c r="CK74" s="41"/>
      <c r="CL74" s="41"/>
      <c r="CM74" s="41"/>
      <c r="CN74" s="41"/>
    </row>
    <row r="75" spans="2:92" ht="23.25" customHeight="1" x14ac:dyDescent="0.2">
      <c r="B75" s="95"/>
      <c r="C75" s="95"/>
      <c r="D75" s="84" t="s">
        <v>2</v>
      </c>
      <c r="E75" s="216"/>
      <c r="F75" s="216"/>
      <c r="G75" s="216"/>
      <c r="H75" s="216"/>
      <c r="I75" s="216"/>
      <c r="J75" s="216"/>
      <c r="K75" s="216"/>
      <c r="L75" s="216"/>
      <c r="M75" s="216"/>
      <c r="N75" s="216"/>
      <c r="O75" s="216"/>
      <c r="P75" s="216"/>
      <c r="Q75" s="95"/>
      <c r="R75" s="95"/>
      <c r="S75" s="95"/>
      <c r="T75" s="95"/>
      <c r="U75" s="95"/>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5"/>
      <c r="BG75" s="43"/>
      <c r="BH75" s="45"/>
      <c r="BI75" s="43"/>
      <c r="BJ75" s="45"/>
      <c r="BK75" s="43"/>
      <c r="BL75" s="45"/>
      <c r="BM75" s="43"/>
      <c r="BN75" s="45"/>
      <c r="BO75" s="45"/>
      <c r="BP75" s="45"/>
      <c r="BQ75" s="55"/>
      <c r="BR75" s="46"/>
      <c r="BS75" s="46"/>
      <c r="BT75" s="46"/>
      <c r="BU75" s="46"/>
      <c r="BV75" s="46"/>
      <c r="BW75" s="46"/>
      <c r="BX75" s="46"/>
      <c r="BY75" s="46"/>
      <c r="BZ75" s="46"/>
      <c r="CA75" s="46"/>
      <c r="CB75" s="46"/>
      <c r="CC75" s="46"/>
      <c r="CD75" s="46"/>
      <c r="CE75" s="46"/>
      <c r="CF75" s="46"/>
      <c r="CG75" s="46"/>
      <c r="CH75" s="46"/>
      <c r="CI75" s="46"/>
      <c r="CJ75" s="46"/>
      <c r="CK75" s="46"/>
      <c r="CL75" s="46"/>
      <c r="CM75" s="46"/>
      <c r="CN75" s="46"/>
    </row>
    <row r="76" spans="2:92" ht="30.75" customHeight="1" x14ac:dyDescent="0.2">
      <c r="B76" s="29"/>
      <c r="C76" s="29"/>
      <c r="D76" s="69" t="s">
        <v>61</v>
      </c>
      <c r="E76" s="70">
        <v>2</v>
      </c>
      <c r="F76" s="77">
        <v>0</v>
      </c>
      <c r="G76" s="77">
        <v>0</v>
      </c>
      <c r="H76" s="77">
        <v>0</v>
      </c>
      <c r="I76" s="212" t="s">
        <v>23</v>
      </c>
      <c r="J76" s="213" t="s">
        <v>34</v>
      </c>
      <c r="K76" s="212" t="s">
        <v>46</v>
      </c>
      <c r="L76" s="207">
        <v>0</v>
      </c>
      <c r="M76" s="207">
        <v>50000</v>
      </c>
      <c r="N76" s="207">
        <v>0</v>
      </c>
      <c r="O76" s="207">
        <v>0</v>
      </c>
      <c r="P76" s="207">
        <f>SUM(L76:O77)</f>
        <v>50000</v>
      </c>
      <c r="Q76" s="207">
        <v>0</v>
      </c>
      <c r="R76" s="207">
        <v>50000</v>
      </c>
      <c r="S76" s="207">
        <v>0</v>
      </c>
      <c r="T76" s="207">
        <v>0</v>
      </c>
      <c r="U76" s="207">
        <f>SUM(Q76:T77)</f>
        <v>50000</v>
      </c>
      <c r="V76" s="50"/>
      <c r="W76" s="50"/>
      <c r="X76" s="50"/>
      <c r="Y76" s="51"/>
      <c r="Z76" s="51"/>
      <c r="AA76" s="50"/>
      <c r="AB76" s="48"/>
      <c r="AC76" s="48"/>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28">
        <v>0</v>
      </c>
      <c r="BG76" s="29"/>
      <c r="BH76" s="28">
        <v>0</v>
      </c>
      <c r="BI76" s="29"/>
      <c r="BJ76" s="28">
        <v>0</v>
      </c>
      <c r="BK76" s="29"/>
      <c r="BL76" s="28">
        <v>0</v>
      </c>
      <c r="BM76" s="29"/>
      <c r="BN76" s="28">
        <v>0</v>
      </c>
      <c r="BO76" s="28"/>
      <c r="BP76" s="28"/>
      <c r="BQ76" s="55"/>
      <c r="BR76" s="59"/>
      <c r="BS76" s="59"/>
      <c r="BT76" s="59"/>
      <c r="BU76" s="59"/>
      <c r="BV76" s="59"/>
      <c r="BW76" s="59"/>
      <c r="BX76" s="59"/>
      <c r="BY76" s="59"/>
      <c r="BZ76" s="59"/>
      <c r="CA76" s="59"/>
      <c r="CB76" s="59"/>
      <c r="CC76" s="59"/>
      <c r="CD76" s="59"/>
      <c r="CE76" s="59"/>
      <c r="CF76" s="59"/>
      <c r="CG76" s="59"/>
      <c r="CH76" s="59"/>
      <c r="CI76" s="59"/>
      <c r="CJ76" s="59"/>
      <c r="CK76" s="59"/>
      <c r="CL76" s="59"/>
      <c r="CM76" s="59"/>
      <c r="CN76" s="59"/>
    </row>
    <row r="77" spans="2:92" ht="33" customHeight="1" x14ac:dyDescent="0.2">
      <c r="B77" s="29"/>
      <c r="C77" s="29"/>
      <c r="D77" s="69" t="s">
        <v>40</v>
      </c>
      <c r="E77" s="70">
        <v>4</v>
      </c>
      <c r="F77" s="77">
        <v>0</v>
      </c>
      <c r="G77" s="77">
        <v>0</v>
      </c>
      <c r="H77" s="77">
        <v>0</v>
      </c>
      <c r="I77" s="212"/>
      <c r="J77" s="213"/>
      <c r="K77" s="212"/>
      <c r="L77" s="207"/>
      <c r="M77" s="207"/>
      <c r="N77" s="207"/>
      <c r="O77" s="207"/>
      <c r="P77" s="207"/>
      <c r="Q77" s="207"/>
      <c r="R77" s="207"/>
      <c r="S77" s="207"/>
      <c r="T77" s="207"/>
      <c r="U77" s="207"/>
      <c r="V77" s="50"/>
      <c r="W77" s="50"/>
      <c r="X77" s="50"/>
      <c r="Y77" s="50"/>
      <c r="Z77" s="50"/>
      <c r="AA77" s="51"/>
      <c r="AB77" s="51"/>
      <c r="AC77" s="51"/>
      <c r="AD77" s="48"/>
      <c r="AE77" s="48"/>
      <c r="AF77" s="48"/>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28">
        <v>0</v>
      </c>
      <c r="BG77" s="29"/>
      <c r="BH77" s="28">
        <v>0</v>
      </c>
      <c r="BI77" s="29"/>
      <c r="BJ77" s="28">
        <v>0</v>
      </c>
      <c r="BK77" s="29"/>
      <c r="BL77" s="28">
        <v>0</v>
      </c>
      <c r="BM77" s="29"/>
      <c r="BN77" s="28">
        <v>0</v>
      </c>
      <c r="BO77" s="28"/>
      <c r="BP77" s="28"/>
      <c r="BQ77" s="55"/>
      <c r="BR77" s="59"/>
      <c r="BS77" s="59"/>
      <c r="BT77" s="59"/>
      <c r="BU77" s="59"/>
      <c r="BV77" s="59"/>
      <c r="BW77" s="59"/>
      <c r="BX77" s="59"/>
      <c r="BY77" s="59"/>
      <c r="BZ77" s="59"/>
      <c r="CA77" s="59"/>
      <c r="CB77" s="59"/>
      <c r="CC77" s="59"/>
      <c r="CD77" s="59"/>
      <c r="CE77" s="59"/>
      <c r="CF77" s="59"/>
      <c r="CG77" s="59"/>
      <c r="CH77" s="59"/>
      <c r="CI77" s="59"/>
      <c r="CJ77" s="59"/>
      <c r="CK77" s="59"/>
      <c r="CL77" s="59"/>
      <c r="CM77" s="59"/>
      <c r="CN77" s="59"/>
    </row>
    <row r="78" spans="2:92" ht="70.5" customHeight="1" x14ac:dyDescent="0.2">
      <c r="B78" s="38"/>
      <c r="C78" s="38"/>
      <c r="D78" s="82" t="s">
        <v>107</v>
      </c>
      <c r="E78" s="23">
        <f>+SUM(E80)</f>
        <v>0</v>
      </c>
      <c r="F78" s="23">
        <f>+SUM(F80)</f>
        <v>0</v>
      </c>
      <c r="G78" s="23">
        <f>+SUM(G80)</f>
        <v>0</v>
      </c>
      <c r="H78" s="23">
        <f>+SUM(H80)</f>
        <v>0</v>
      </c>
      <c r="I78" s="36"/>
      <c r="J78" s="36"/>
      <c r="K78" s="23" t="s">
        <v>27</v>
      </c>
      <c r="L78" s="37">
        <f>+SUM(L80)</f>
        <v>0</v>
      </c>
      <c r="M78" s="37">
        <v>0</v>
      </c>
      <c r="N78" s="37">
        <v>0</v>
      </c>
      <c r="O78" s="37">
        <v>0</v>
      </c>
      <c r="P78" s="37">
        <v>0</v>
      </c>
      <c r="Q78" s="37">
        <f>+SUM(Q80)</f>
        <v>0</v>
      </c>
      <c r="R78" s="37">
        <v>0</v>
      </c>
      <c r="S78" s="37">
        <v>0</v>
      </c>
      <c r="T78" s="37">
        <v>0</v>
      </c>
      <c r="U78" s="37">
        <v>0</v>
      </c>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40">
        <f>+AVERAGE(BF80)</f>
        <v>0</v>
      </c>
      <c r="BG78" s="38"/>
      <c r="BH78" s="40">
        <f>+AVERAGE(BH80)</f>
        <v>0</v>
      </c>
      <c r="BI78" s="38"/>
      <c r="BJ78" s="40">
        <f>+AVERAGE(BJ80)</f>
        <v>0</v>
      </c>
      <c r="BK78" s="38"/>
      <c r="BL78" s="40">
        <f>+AVERAGE(BL80)</f>
        <v>0</v>
      </c>
      <c r="BM78" s="38"/>
      <c r="BN78" s="40">
        <f>+AVERAGE(BN80)</f>
        <v>0</v>
      </c>
      <c r="BO78" s="40"/>
      <c r="BP78" s="40"/>
      <c r="BQ78" s="55"/>
      <c r="BR78" s="41"/>
      <c r="BS78" s="41"/>
      <c r="BT78" s="41"/>
      <c r="BU78" s="41"/>
      <c r="BV78" s="41"/>
      <c r="BW78" s="41"/>
      <c r="BX78" s="41"/>
      <c r="BY78" s="41"/>
      <c r="BZ78" s="41"/>
      <c r="CA78" s="41"/>
      <c r="CB78" s="41"/>
      <c r="CC78" s="41"/>
      <c r="CD78" s="41"/>
      <c r="CE78" s="41"/>
      <c r="CF78" s="41"/>
      <c r="CG78" s="41"/>
      <c r="CH78" s="41"/>
      <c r="CI78" s="41"/>
      <c r="CJ78" s="41"/>
      <c r="CK78" s="41"/>
      <c r="CL78" s="41"/>
      <c r="CM78" s="41"/>
      <c r="CN78" s="41"/>
    </row>
    <row r="79" spans="2:92" ht="27" customHeight="1" x14ac:dyDescent="0.2">
      <c r="B79" s="95"/>
      <c r="C79" s="95"/>
      <c r="D79" s="42" t="s">
        <v>2</v>
      </c>
      <c r="E79" s="216"/>
      <c r="F79" s="216"/>
      <c r="G79" s="216"/>
      <c r="H79" s="216"/>
      <c r="I79" s="216"/>
      <c r="J79" s="216"/>
      <c r="K79" s="216"/>
      <c r="L79" s="216"/>
      <c r="M79" s="216"/>
      <c r="N79" s="216"/>
      <c r="O79" s="216"/>
      <c r="P79" s="216"/>
      <c r="Q79" s="95"/>
      <c r="R79" s="95"/>
      <c r="S79" s="95"/>
      <c r="T79" s="95"/>
      <c r="U79" s="95"/>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5"/>
      <c r="BG79" s="43"/>
      <c r="BH79" s="45"/>
      <c r="BI79" s="43"/>
      <c r="BJ79" s="45"/>
      <c r="BK79" s="43"/>
      <c r="BL79" s="45"/>
      <c r="BM79" s="43"/>
      <c r="BN79" s="45"/>
      <c r="BO79" s="45"/>
      <c r="BP79" s="45"/>
      <c r="BQ79" s="55"/>
      <c r="BR79" s="46"/>
      <c r="BS79" s="46"/>
      <c r="BT79" s="46"/>
      <c r="BU79" s="46"/>
      <c r="BV79" s="46"/>
      <c r="BW79" s="46"/>
      <c r="BX79" s="46"/>
      <c r="BY79" s="46"/>
      <c r="BZ79" s="46"/>
      <c r="CA79" s="46"/>
      <c r="CB79" s="46"/>
      <c r="CC79" s="46"/>
      <c r="CD79" s="46"/>
      <c r="CE79" s="46"/>
      <c r="CF79" s="46"/>
      <c r="CG79" s="46"/>
      <c r="CH79" s="46"/>
      <c r="CI79" s="46"/>
      <c r="CJ79" s="46"/>
      <c r="CK79" s="46"/>
      <c r="CL79" s="46"/>
      <c r="CM79" s="46"/>
      <c r="CN79" s="46"/>
    </row>
    <row r="80" spans="2:92" ht="60.75" customHeight="1" x14ac:dyDescent="0.2">
      <c r="B80" s="29"/>
      <c r="C80" s="29"/>
      <c r="D80" s="31" t="s">
        <v>58</v>
      </c>
      <c r="E80" s="78">
        <v>0</v>
      </c>
      <c r="F80" s="77">
        <v>0</v>
      </c>
      <c r="G80" s="77">
        <v>0</v>
      </c>
      <c r="H80" s="77">
        <v>0</v>
      </c>
      <c r="I80" s="57"/>
      <c r="J80" s="79" t="s">
        <v>34</v>
      </c>
      <c r="K80" s="57"/>
      <c r="L80" s="58">
        <v>0</v>
      </c>
      <c r="M80" s="76">
        <v>0</v>
      </c>
      <c r="N80" s="76">
        <v>0</v>
      </c>
      <c r="O80" s="76">
        <v>0</v>
      </c>
      <c r="P80" s="58">
        <f>SUM(L80:O80)</f>
        <v>0</v>
      </c>
      <c r="Q80" s="98">
        <v>0</v>
      </c>
      <c r="R80" s="98">
        <v>0</v>
      </c>
      <c r="S80" s="98">
        <v>0</v>
      </c>
      <c r="T80" s="98">
        <v>0</v>
      </c>
      <c r="U80" s="98">
        <f>SUM(Q80:T80)</f>
        <v>0</v>
      </c>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28">
        <v>0</v>
      </c>
      <c r="BG80" s="29"/>
      <c r="BH80" s="28">
        <v>0</v>
      </c>
      <c r="BI80" s="29"/>
      <c r="BJ80" s="28">
        <v>0</v>
      </c>
      <c r="BK80" s="29"/>
      <c r="BL80" s="28">
        <v>0</v>
      </c>
      <c r="BM80" s="29"/>
      <c r="BN80" s="28">
        <v>0</v>
      </c>
      <c r="BO80" s="28"/>
      <c r="BP80" s="28"/>
      <c r="BQ80" s="55"/>
      <c r="BR80" s="59"/>
      <c r="BS80" s="59"/>
      <c r="BT80" s="59"/>
      <c r="BU80" s="59"/>
      <c r="BV80" s="59"/>
      <c r="BW80" s="59"/>
      <c r="BX80" s="59"/>
      <c r="BY80" s="59"/>
      <c r="BZ80" s="59"/>
      <c r="CA80" s="59"/>
      <c r="CB80" s="59"/>
      <c r="CC80" s="59"/>
      <c r="CD80" s="59"/>
      <c r="CE80" s="59"/>
      <c r="CF80" s="59"/>
      <c r="CG80" s="59"/>
      <c r="CH80" s="59"/>
      <c r="CI80" s="59"/>
      <c r="CJ80" s="59"/>
      <c r="CK80" s="59"/>
      <c r="CL80" s="59"/>
      <c r="CM80" s="59"/>
      <c r="CN80" s="59"/>
    </row>
    <row r="81" spans="1:94" ht="60" customHeight="1" x14ac:dyDescent="0.2">
      <c r="B81" s="38"/>
      <c r="C81" s="38"/>
      <c r="D81" s="82" t="s">
        <v>104</v>
      </c>
      <c r="E81" s="23">
        <f>+SUM(E83)</f>
        <v>0</v>
      </c>
      <c r="F81" s="23">
        <f>+SUM(F83)</f>
        <v>0</v>
      </c>
      <c r="G81" s="23">
        <f>+SUM(G83)</f>
        <v>0</v>
      </c>
      <c r="H81" s="23">
        <f>+SUM(H83)</f>
        <v>0</v>
      </c>
      <c r="I81" s="36"/>
      <c r="J81" s="36"/>
      <c r="K81" s="23" t="s">
        <v>27</v>
      </c>
      <c r="L81" s="37">
        <f t="shared" ref="L81:U81" si="14">+SUM(L83)</f>
        <v>0</v>
      </c>
      <c r="M81" s="37">
        <f t="shared" si="14"/>
        <v>0</v>
      </c>
      <c r="N81" s="37">
        <f t="shared" si="14"/>
        <v>0</v>
      </c>
      <c r="O81" s="37">
        <f t="shared" si="14"/>
        <v>0</v>
      </c>
      <c r="P81" s="37">
        <f t="shared" si="14"/>
        <v>0</v>
      </c>
      <c r="Q81" s="37">
        <f t="shared" si="14"/>
        <v>0</v>
      </c>
      <c r="R81" s="37">
        <f t="shared" si="14"/>
        <v>0</v>
      </c>
      <c r="S81" s="37">
        <f t="shared" si="14"/>
        <v>0</v>
      </c>
      <c r="T81" s="37">
        <f t="shared" si="14"/>
        <v>0</v>
      </c>
      <c r="U81" s="37">
        <f t="shared" si="14"/>
        <v>0</v>
      </c>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40">
        <f>+AVERAGE(BF83)</f>
        <v>0</v>
      </c>
      <c r="BG81" s="38"/>
      <c r="BH81" s="40">
        <f>+AVERAGE(BH83)</f>
        <v>0</v>
      </c>
      <c r="BI81" s="38"/>
      <c r="BJ81" s="40">
        <f>+AVERAGE(BJ83)</f>
        <v>0</v>
      </c>
      <c r="BK81" s="38"/>
      <c r="BL81" s="40">
        <f>+AVERAGE(BL83)</f>
        <v>0</v>
      </c>
      <c r="BM81" s="38"/>
      <c r="BN81" s="40">
        <f>+AVERAGE(BN83)</f>
        <v>0</v>
      </c>
      <c r="BO81" s="40"/>
      <c r="BP81" s="40"/>
      <c r="BQ81" s="55"/>
      <c r="BR81" s="41"/>
      <c r="BS81" s="41"/>
      <c r="BT81" s="41"/>
      <c r="BU81" s="41"/>
      <c r="BV81" s="41"/>
      <c r="BW81" s="41"/>
      <c r="BX81" s="41"/>
      <c r="BY81" s="41"/>
      <c r="BZ81" s="41"/>
      <c r="CA81" s="41"/>
      <c r="CB81" s="41"/>
      <c r="CC81" s="41"/>
      <c r="CD81" s="41"/>
      <c r="CE81" s="41"/>
      <c r="CF81" s="41"/>
      <c r="CG81" s="41"/>
      <c r="CH81" s="41"/>
      <c r="CI81" s="41"/>
      <c r="CJ81" s="41"/>
      <c r="CK81" s="41"/>
      <c r="CL81" s="41"/>
      <c r="CM81" s="41"/>
      <c r="CN81" s="41"/>
    </row>
    <row r="82" spans="1:94" ht="30.75" customHeight="1" x14ac:dyDescent="0.2">
      <c r="B82" s="95"/>
      <c r="C82" s="95"/>
      <c r="D82" s="42" t="s">
        <v>2</v>
      </c>
      <c r="E82" s="216"/>
      <c r="F82" s="216"/>
      <c r="G82" s="216"/>
      <c r="H82" s="216"/>
      <c r="I82" s="216"/>
      <c r="J82" s="216"/>
      <c r="K82" s="216"/>
      <c r="L82" s="216"/>
      <c r="M82" s="216"/>
      <c r="N82" s="216"/>
      <c r="O82" s="216"/>
      <c r="P82" s="216"/>
      <c r="Q82" s="95"/>
      <c r="R82" s="95"/>
      <c r="S82" s="95"/>
      <c r="T82" s="95"/>
      <c r="U82" s="95"/>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5"/>
      <c r="BG82" s="43"/>
      <c r="BH82" s="45"/>
      <c r="BI82" s="43"/>
      <c r="BJ82" s="45"/>
      <c r="BK82" s="43"/>
      <c r="BL82" s="45"/>
      <c r="BM82" s="43"/>
      <c r="BN82" s="45"/>
      <c r="BO82" s="45"/>
      <c r="BP82" s="45"/>
      <c r="BQ82" s="55"/>
      <c r="BR82" s="46"/>
      <c r="BS82" s="46"/>
      <c r="BT82" s="46"/>
      <c r="BU82" s="46"/>
      <c r="BV82" s="46"/>
      <c r="BW82" s="46"/>
      <c r="BX82" s="46"/>
      <c r="BY82" s="46"/>
      <c r="BZ82" s="46"/>
      <c r="CA82" s="46"/>
      <c r="CB82" s="46"/>
      <c r="CC82" s="46"/>
      <c r="CD82" s="46"/>
      <c r="CE82" s="46"/>
      <c r="CF82" s="46"/>
      <c r="CG82" s="46"/>
      <c r="CH82" s="46"/>
      <c r="CI82" s="46"/>
      <c r="CJ82" s="46"/>
      <c r="CK82" s="46"/>
      <c r="CL82" s="46"/>
      <c r="CM82" s="46"/>
      <c r="CN82" s="46"/>
    </row>
    <row r="83" spans="1:94" ht="50.25" customHeight="1" x14ac:dyDescent="0.2">
      <c r="B83" s="29"/>
      <c r="C83" s="29"/>
      <c r="D83" s="31" t="s">
        <v>57</v>
      </c>
      <c r="E83" s="78">
        <v>0</v>
      </c>
      <c r="F83" s="77">
        <v>0</v>
      </c>
      <c r="G83" s="77">
        <v>0</v>
      </c>
      <c r="H83" s="77">
        <v>0</v>
      </c>
      <c r="I83" s="57"/>
      <c r="J83" s="79" t="s">
        <v>34</v>
      </c>
      <c r="K83" s="57"/>
      <c r="L83" s="58">
        <v>0</v>
      </c>
      <c r="M83" s="58">
        <v>0</v>
      </c>
      <c r="N83" s="58">
        <v>0</v>
      </c>
      <c r="O83" s="58">
        <v>0</v>
      </c>
      <c r="P83" s="58">
        <f>SUM(L83:O83)</f>
        <v>0</v>
      </c>
      <c r="Q83" s="98">
        <v>0</v>
      </c>
      <c r="R83" s="98">
        <v>0</v>
      </c>
      <c r="S83" s="98">
        <v>0</v>
      </c>
      <c r="T83" s="98">
        <v>0</v>
      </c>
      <c r="U83" s="98">
        <f>SUM(Q83:T83)</f>
        <v>0</v>
      </c>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28">
        <v>0</v>
      </c>
      <c r="BG83" s="29"/>
      <c r="BH83" s="28">
        <v>0</v>
      </c>
      <c r="BI83" s="29"/>
      <c r="BJ83" s="28">
        <v>0</v>
      </c>
      <c r="BK83" s="29"/>
      <c r="BL83" s="28">
        <v>0</v>
      </c>
      <c r="BM83" s="29"/>
      <c r="BN83" s="28">
        <v>0</v>
      </c>
      <c r="BO83" s="28"/>
      <c r="BP83" s="28"/>
      <c r="BQ83" s="55"/>
      <c r="BR83" s="59"/>
      <c r="BS83" s="59"/>
      <c r="BT83" s="59"/>
      <c r="BU83" s="59"/>
      <c r="BV83" s="59"/>
      <c r="BW83" s="59"/>
      <c r="BX83" s="59"/>
      <c r="BY83" s="59"/>
      <c r="BZ83" s="59"/>
      <c r="CA83" s="59"/>
      <c r="CB83" s="59"/>
      <c r="CC83" s="59"/>
      <c r="CD83" s="59"/>
      <c r="CE83" s="59"/>
      <c r="CF83" s="59"/>
      <c r="CG83" s="59"/>
      <c r="CH83" s="59"/>
      <c r="CI83" s="59"/>
      <c r="CJ83" s="59"/>
      <c r="CK83" s="59"/>
      <c r="CL83" s="59"/>
      <c r="CM83" s="59"/>
      <c r="CN83" s="59"/>
    </row>
    <row r="84" spans="1:94" ht="40.5" customHeight="1" x14ac:dyDescent="0.2">
      <c r="B84" s="38"/>
      <c r="C84" s="38"/>
      <c r="D84" s="82" t="s">
        <v>38</v>
      </c>
      <c r="E84" s="23">
        <f>+SUM(E86)</f>
        <v>0</v>
      </c>
      <c r="F84" s="23">
        <f>+SUM(F86)</f>
        <v>0</v>
      </c>
      <c r="G84" s="23">
        <f>+SUM(G86)</f>
        <v>0</v>
      </c>
      <c r="H84" s="23">
        <f>+SUM(H86)</f>
        <v>0</v>
      </c>
      <c r="I84" s="36"/>
      <c r="J84" s="36"/>
      <c r="K84" s="23" t="s">
        <v>27</v>
      </c>
      <c r="L84" s="37">
        <f t="shared" ref="L84:U84" si="15">+SUM(L86)</f>
        <v>0</v>
      </c>
      <c r="M84" s="37">
        <f t="shared" si="15"/>
        <v>0</v>
      </c>
      <c r="N84" s="37">
        <f t="shared" si="15"/>
        <v>0</v>
      </c>
      <c r="O84" s="37">
        <f t="shared" si="15"/>
        <v>0</v>
      </c>
      <c r="P84" s="37">
        <f t="shared" si="15"/>
        <v>0</v>
      </c>
      <c r="Q84" s="37">
        <f t="shared" si="15"/>
        <v>0</v>
      </c>
      <c r="R84" s="37">
        <f t="shared" si="15"/>
        <v>0</v>
      </c>
      <c r="S84" s="37">
        <f t="shared" si="15"/>
        <v>0</v>
      </c>
      <c r="T84" s="37">
        <f t="shared" si="15"/>
        <v>0</v>
      </c>
      <c r="U84" s="37">
        <f t="shared" si="15"/>
        <v>0</v>
      </c>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40">
        <f>+AVERAGE(BF86)</f>
        <v>0</v>
      </c>
      <c r="BG84" s="38"/>
      <c r="BH84" s="40">
        <f>+AVERAGE(BH86)</f>
        <v>0</v>
      </c>
      <c r="BI84" s="38"/>
      <c r="BJ84" s="40">
        <f>+AVERAGE(BJ86)</f>
        <v>0</v>
      </c>
      <c r="BK84" s="38"/>
      <c r="BL84" s="40">
        <f>+AVERAGE(BL86)</f>
        <v>0</v>
      </c>
      <c r="BM84" s="38"/>
      <c r="BN84" s="40">
        <f>+AVERAGE(BN86)</f>
        <v>0</v>
      </c>
      <c r="BO84" s="40"/>
      <c r="BP84" s="40"/>
      <c r="BQ84" s="55"/>
      <c r="BR84" s="41"/>
      <c r="BS84" s="41"/>
      <c r="BT84" s="41"/>
      <c r="BU84" s="41"/>
      <c r="BV84" s="41"/>
      <c r="BW84" s="41"/>
      <c r="BX84" s="41"/>
      <c r="BY84" s="41"/>
      <c r="BZ84" s="41"/>
      <c r="CA84" s="41"/>
      <c r="CB84" s="41"/>
      <c r="CC84" s="41"/>
      <c r="CD84" s="41"/>
      <c r="CE84" s="41"/>
      <c r="CF84" s="41"/>
      <c r="CG84" s="41"/>
      <c r="CH84" s="41"/>
      <c r="CI84" s="41"/>
      <c r="CJ84" s="41"/>
      <c r="CK84" s="41"/>
      <c r="CL84" s="41"/>
      <c r="CM84" s="41"/>
      <c r="CN84" s="41"/>
    </row>
    <row r="85" spans="1:94" ht="21.75" customHeight="1" x14ac:dyDescent="0.2">
      <c r="B85" s="95"/>
      <c r="C85" s="95"/>
      <c r="D85" s="42" t="s">
        <v>2</v>
      </c>
      <c r="E85" s="216"/>
      <c r="F85" s="216"/>
      <c r="G85" s="216"/>
      <c r="H85" s="216"/>
      <c r="I85" s="216"/>
      <c r="J85" s="216"/>
      <c r="K85" s="216"/>
      <c r="L85" s="216"/>
      <c r="M85" s="216"/>
      <c r="N85" s="216"/>
      <c r="O85" s="216"/>
      <c r="P85" s="216"/>
      <c r="Q85" s="95"/>
      <c r="R85" s="95"/>
      <c r="S85" s="95"/>
      <c r="T85" s="95"/>
      <c r="U85" s="95"/>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5"/>
      <c r="BG85" s="43"/>
      <c r="BH85" s="45"/>
      <c r="BI85" s="43"/>
      <c r="BJ85" s="45"/>
      <c r="BK85" s="43"/>
      <c r="BL85" s="45"/>
      <c r="BM85" s="43"/>
      <c r="BN85" s="45"/>
      <c r="BO85" s="45"/>
      <c r="BP85" s="45"/>
      <c r="BQ85" s="55"/>
      <c r="BR85" s="46"/>
      <c r="BS85" s="46"/>
      <c r="BT85" s="46"/>
      <c r="BU85" s="46"/>
      <c r="BV85" s="46"/>
      <c r="BW85" s="46"/>
      <c r="BX85" s="46"/>
      <c r="BY85" s="46"/>
      <c r="BZ85" s="46"/>
      <c r="CA85" s="46"/>
      <c r="CB85" s="46"/>
      <c r="CC85" s="46"/>
      <c r="CD85" s="46"/>
      <c r="CE85" s="46"/>
      <c r="CF85" s="46"/>
      <c r="CG85" s="46"/>
      <c r="CH85" s="46"/>
      <c r="CI85" s="46"/>
      <c r="CJ85" s="46"/>
      <c r="CK85" s="46"/>
      <c r="CL85" s="46"/>
      <c r="CM85" s="46"/>
      <c r="CN85" s="46"/>
    </row>
    <row r="86" spans="1:94" ht="52.5" customHeight="1" x14ac:dyDescent="0.2">
      <c r="B86" s="29"/>
      <c r="C86" s="29"/>
      <c r="D86" s="31" t="s">
        <v>56</v>
      </c>
      <c r="E86" s="78">
        <v>0</v>
      </c>
      <c r="F86" s="77">
        <v>0</v>
      </c>
      <c r="G86" s="77">
        <v>0</v>
      </c>
      <c r="H86" s="77">
        <v>0</v>
      </c>
      <c r="I86" s="57"/>
      <c r="J86" s="31" t="s">
        <v>36</v>
      </c>
      <c r="K86" s="57"/>
      <c r="L86" s="58">
        <v>0</v>
      </c>
      <c r="M86" s="58">
        <v>0</v>
      </c>
      <c r="N86" s="58">
        <v>0</v>
      </c>
      <c r="O86" s="58">
        <v>0</v>
      </c>
      <c r="P86" s="58">
        <f>SUM(L86:O86)</f>
        <v>0</v>
      </c>
      <c r="Q86" s="98">
        <v>0</v>
      </c>
      <c r="R86" s="98">
        <v>0</v>
      </c>
      <c r="S86" s="98">
        <v>0</v>
      </c>
      <c r="T86" s="98">
        <v>0</v>
      </c>
      <c r="U86" s="98">
        <f>SUM(Q86:T86)</f>
        <v>0</v>
      </c>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28">
        <v>0</v>
      </c>
      <c r="BG86" s="29"/>
      <c r="BH86" s="28">
        <v>0</v>
      </c>
      <c r="BI86" s="29"/>
      <c r="BJ86" s="28">
        <v>0</v>
      </c>
      <c r="BK86" s="29"/>
      <c r="BL86" s="28">
        <v>0</v>
      </c>
      <c r="BM86" s="29"/>
      <c r="BN86" s="28">
        <v>0</v>
      </c>
      <c r="BO86" s="28"/>
      <c r="BP86" s="28"/>
      <c r="BQ86" s="55"/>
      <c r="BR86" s="59"/>
      <c r="BS86" s="59"/>
      <c r="BT86" s="59"/>
      <c r="BU86" s="59"/>
      <c r="BV86" s="59"/>
      <c r="BW86" s="59"/>
      <c r="BX86" s="59"/>
      <c r="BY86" s="59"/>
      <c r="BZ86" s="59"/>
      <c r="CA86" s="59"/>
      <c r="CB86" s="59"/>
      <c r="CC86" s="59"/>
      <c r="CD86" s="59"/>
      <c r="CE86" s="59"/>
      <c r="CF86" s="59"/>
      <c r="CG86" s="59"/>
      <c r="CH86" s="59"/>
      <c r="CI86" s="59"/>
      <c r="CJ86" s="59"/>
      <c r="CK86" s="59"/>
      <c r="CL86" s="59"/>
      <c r="CM86" s="59"/>
      <c r="CN86" s="59"/>
    </row>
    <row r="87" spans="1:94" ht="13.5" customHeight="1" x14ac:dyDescent="0.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BF87" s="32"/>
      <c r="BH87" s="32"/>
      <c r="BJ87" s="32"/>
      <c r="BL87" s="32"/>
      <c r="BN87" s="32"/>
      <c r="BO87" s="32"/>
      <c r="BQ87" s="55"/>
      <c r="BR87" s="59"/>
      <c r="BS87" s="59"/>
      <c r="BT87" s="59"/>
      <c r="BU87" s="59"/>
      <c r="BV87" s="59"/>
      <c r="BW87" s="59"/>
      <c r="BX87" s="59"/>
      <c r="BY87" s="59"/>
      <c r="BZ87" s="59"/>
      <c r="CA87" s="59"/>
      <c r="CB87" s="59"/>
      <c r="CC87" s="59"/>
      <c r="CD87" s="59"/>
      <c r="CE87" s="59"/>
      <c r="CF87" s="59"/>
      <c r="CG87" s="59"/>
      <c r="CH87" s="59"/>
      <c r="CI87" s="59"/>
      <c r="CJ87" s="59"/>
      <c r="CK87" s="59"/>
      <c r="CL87" s="59"/>
      <c r="CM87" s="59"/>
      <c r="CN87" s="59"/>
    </row>
    <row r="88" spans="1:94" ht="28.5" customHeight="1" x14ac:dyDescent="0.2">
      <c r="D88" s="223" t="s">
        <v>24</v>
      </c>
      <c r="E88" s="224"/>
      <c r="F88" s="224"/>
      <c r="G88" s="224"/>
      <c r="H88" s="224"/>
      <c r="I88" s="224"/>
      <c r="J88" s="224"/>
      <c r="K88" s="225"/>
      <c r="L88" s="71">
        <f t="shared" ref="L88:U88" si="16">+SUM(L84,L81,L78,L74,L71,L67,L63,L58,L54,L48,L44,L40,L36,L32,L28,L24,L19,L14)</f>
        <v>0</v>
      </c>
      <c r="M88" s="71">
        <f t="shared" si="16"/>
        <v>350000</v>
      </c>
      <c r="N88" s="71">
        <f t="shared" si="16"/>
        <v>320000</v>
      </c>
      <c r="O88" s="71">
        <f t="shared" si="16"/>
        <v>50000</v>
      </c>
      <c r="P88" s="71">
        <f t="shared" si="16"/>
        <v>720000</v>
      </c>
      <c r="Q88" s="71">
        <f t="shared" si="16"/>
        <v>0</v>
      </c>
      <c r="R88" s="71">
        <f t="shared" si="16"/>
        <v>125000</v>
      </c>
      <c r="S88" s="71">
        <f t="shared" si="16"/>
        <v>120000</v>
      </c>
      <c r="T88" s="71">
        <f t="shared" si="16"/>
        <v>0</v>
      </c>
      <c r="U88" s="71">
        <f t="shared" si="16"/>
        <v>245000</v>
      </c>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226"/>
      <c r="AU88" s="226"/>
      <c r="AV88" s="226"/>
      <c r="AW88" s="226"/>
      <c r="AX88" s="226"/>
      <c r="AY88" s="226"/>
      <c r="AZ88" s="226"/>
      <c r="BA88" s="226"/>
      <c r="BB88" s="226"/>
      <c r="BC88" s="226"/>
      <c r="BD88" s="226"/>
      <c r="BE88" s="226"/>
      <c r="BF88" s="226"/>
      <c r="BG88" s="226"/>
      <c r="BH88" s="226"/>
      <c r="BI88" s="226"/>
      <c r="BJ88" s="226"/>
      <c r="BK88" s="226"/>
      <c r="BL88" s="226"/>
      <c r="BM88" s="226"/>
      <c r="BN88" s="227"/>
      <c r="BO88" s="91"/>
      <c r="BP88" s="231"/>
      <c r="BQ88" s="226"/>
      <c r="BR88" s="226"/>
      <c r="BS88" s="226"/>
      <c r="BT88" s="226"/>
      <c r="BU88" s="226"/>
      <c r="BV88" s="226"/>
      <c r="BW88" s="226"/>
      <c r="BX88" s="226"/>
      <c r="BY88" s="226"/>
      <c r="BZ88" s="226"/>
      <c r="CA88" s="226"/>
      <c r="CB88" s="226"/>
      <c r="CC88" s="226"/>
      <c r="CD88" s="226"/>
      <c r="CE88" s="226"/>
      <c r="CF88" s="226"/>
      <c r="CG88" s="226"/>
      <c r="CH88" s="226"/>
      <c r="CI88" s="226"/>
      <c r="CJ88" s="226"/>
      <c r="CK88" s="226"/>
      <c r="CL88" s="227"/>
      <c r="CM88" s="72"/>
      <c r="CN88" s="72"/>
      <c r="CP88" s="230" t="s">
        <v>133</v>
      </c>
    </row>
    <row r="89" spans="1:94" ht="10.5" customHeight="1" x14ac:dyDescent="0.2">
      <c r="B89" s="88"/>
      <c r="C89" s="88"/>
      <c r="D89" s="87"/>
      <c r="E89" s="88"/>
      <c r="F89" s="88"/>
      <c r="G89" s="87"/>
      <c r="H89" s="87"/>
      <c r="I89" s="88"/>
      <c r="J89" s="88"/>
      <c r="K89" s="88"/>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7"/>
      <c r="AU89" s="87"/>
      <c r="AV89" s="87"/>
      <c r="AW89" s="87"/>
      <c r="AX89" s="87"/>
      <c r="AY89" s="87"/>
      <c r="AZ89" s="87"/>
      <c r="BA89" s="87"/>
      <c r="BB89" s="87"/>
      <c r="BC89" s="87"/>
      <c r="BD89" s="87"/>
      <c r="BE89" s="87"/>
      <c r="BF89" s="90"/>
      <c r="BG89" s="88"/>
      <c r="BH89" s="90"/>
      <c r="BI89" s="88"/>
      <c r="BJ89" s="90"/>
      <c r="BK89" s="88"/>
      <c r="BL89" s="90"/>
      <c r="BM89" s="88"/>
      <c r="BN89" s="90"/>
      <c r="BO89" s="90"/>
      <c r="BP89" s="88"/>
      <c r="BQ89" s="88"/>
      <c r="BR89" s="87"/>
      <c r="BS89" s="87"/>
      <c r="BT89" s="87"/>
      <c r="BU89" s="87"/>
      <c r="BV89" s="87"/>
      <c r="BW89" s="87"/>
      <c r="BX89" s="87"/>
      <c r="BY89" s="87"/>
      <c r="BZ89" s="87"/>
      <c r="CA89" s="87"/>
      <c r="CB89" s="87"/>
      <c r="CC89" s="87"/>
      <c r="CD89" s="90"/>
      <c r="CE89" s="88"/>
      <c r="CF89" s="90"/>
      <c r="CG89" s="88"/>
      <c r="CH89" s="90"/>
      <c r="CI89" s="88"/>
      <c r="CJ89" s="90"/>
      <c r="CK89" s="88"/>
      <c r="CL89" s="90"/>
      <c r="CM89" s="59"/>
      <c r="CN89" s="59"/>
      <c r="CP89" s="230"/>
    </row>
    <row r="90" spans="1:94" ht="28.5" customHeight="1" x14ac:dyDescent="0.2">
      <c r="A90" s="86">
        <v>0.1</v>
      </c>
      <c r="B90" s="86"/>
      <c r="C90" s="86"/>
      <c r="D90" s="220" t="s">
        <v>25</v>
      </c>
      <c r="E90" s="221"/>
      <c r="F90" s="221"/>
      <c r="G90" s="221"/>
      <c r="H90" s="221"/>
      <c r="I90" s="221"/>
      <c r="J90" s="221"/>
      <c r="K90" s="222"/>
      <c r="L90" s="85">
        <f t="shared" ref="L90:U90" si="17">+L88*$A$90</f>
        <v>0</v>
      </c>
      <c r="M90" s="85">
        <f t="shared" si="17"/>
        <v>35000</v>
      </c>
      <c r="N90" s="85">
        <f t="shared" si="17"/>
        <v>32000</v>
      </c>
      <c r="O90" s="85">
        <f t="shared" si="17"/>
        <v>5000</v>
      </c>
      <c r="P90" s="85">
        <f t="shared" si="17"/>
        <v>72000</v>
      </c>
      <c r="Q90" s="85">
        <f t="shared" si="17"/>
        <v>0</v>
      </c>
      <c r="R90" s="85">
        <f t="shared" si="17"/>
        <v>12500</v>
      </c>
      <c r="S90" s="85">
        <f t="shared" si="17"/>
        <v>12000</v>
      </c>
      <c r="T90" s="85">
        <f t="shared" si="17"/>
        <v>0</v>
      </c>
      <c r="U90" s="85">
        <f t="shared" si="17"/>
        <v>24500</v>
      </c>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228"/>
      <c r="AU90" s="228"/>
      <c r="AV90" s="228"/>
      <c r="AW90" s="228"/>
      <c r="AX90" s="228"/>
      <c r="AY90" s="228"/>
      <c r="AZ90" s="228"/>
      <c r="BA90" s="228"/>
      <c r="BB90" s="228"/>
      <c r="BC90" s="228"/>
      <c r="BD90" s="228"/>
      <c r="BE90" s="228"/>
      <c r="BF90" s="228"/>
      <c r="BG90" s="228"/>
      <c r="BH90" s="228"/>
      <c r="BI90" s="228"/>
      <c r="BJ90" s="228"/>
      <c r="BK90" s="228"/>
      <c r="BL90" s="228"/>
      <c r="BM90" s="228"/>
      <c r="BN90" s="229"/>
      <c r="BO90" s="92"/>
      <c r="BP90" s="232"/>
      <c r="BQ90" s="228"/>
      <c r="BR90" s="228"/>
      <c r="BS90" s="228"/>
      <c r="BT90" s="228"/>
      <c r="BU90" s="228"/>
      <c r="BV90" s="228"/>
      <c r="BW90" s="228"/>
      <c r="BX90" s="228"/>
      <c r="BY90" s="228"/>
      <c r="BZ90" s="228"/>
      <c r="CA90" s="228"/>
      <c r="CB90" s="228"/>
      <c r="CC90" s="228"/>
      <c r="CD90" s="228"/>
      <c r="CE90" s="228"/>
      <c r="CF90" s="228"/>
      <c r="CG90" s="228"/>
      <c r="CH90" s="228"/>
      <c r="CI90" s="228"/>
      <c r="CJ90" s="228"/>
      <c r="CK90" s="228"/>
      <c r="CL90" s="229"/>
      <c r="CM90" s="41"/>
      <c r="CN90" s="41"/>
      <c r="CP90" s="230"/>
    </row>
    <row r="91" spans="1:94" ht="7.5" customHeight="1" x14ac:dyDescent="0.2">
      <c r="B91" s="88"/>
      <c r="C91" s="88"/>
      <c r="D91" s="87"/>
      <c r="E91" s="88"/>
      <c r="F91" s="88"/>
      <c r="G91" s="87"/>
      <c r="H91" s="87"/>
      <c r="I91" s="88"/>
      <c r="J91" s="88"/>
      <c r="K91" s="88"/>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7"/>
      <c r="AU91" s="87"/>
      <c r="AV91" s="87"/>
      <c r="AW91" s="87"/>
      <c r="AX91" s="87"/>
      <c r="AY91" s="87"/>
      <c r="AZ91" s="87"/>
      <c r="BA91" s="87"/>
      <c r="BB91" s="87"/>
      <c r="BC91" s="87"/>
      <c r="BD91" s="87"/>
      <c r="BE91" s="87"/>
      <c r="BF91" s="90"/>
      <c r="BG91" s="88"/>
      <c r="BH91" s="90"/>
      <c r="BI91" s="88"/>
      <c r="BJ91" s="90"/>
      <c r="BK91" s="88"/>
      <c r="BL91" s="90"/>
      <c r="BM91" s="88"/>
      <c r="BN91" s="90"/>
      <c r="BO91" s="90"/>
      <c r="BP91" s="88"/>
      <c r="BQ91" s="88"/>
      <c r="BR91" s="87"/>
      <c r="BS91" s="87"/>
      <c r="BT91" s="87"/>
      <c r="BU91" s="87"/>
      <c r="BV91" s="87"/>
      <c r="BW91" s="87"/>
      <c r="BX91" s="87"/>
      <c r="BY91" s="87"/>
      <c r="BZ91" s="87"/>
      <c r="CA91" s="87"/>
      <c r="CB91" s="87"/>
      <c r="CC91" s="87"/>
      <c r="CD91" s="90"/>
      <c r="CE91" s="88"/>
      <c r="CF91" s="90"/>
      <c r="CG91" s="88"/>
      <c r="CH91" s="90"/>
      <c r="CI91" s="88"/>
      <c r="CJ91" s="90"/>
      <c r="CK91" s="88"/>
      <c r="CL91" s="90"/>
      <c r="CM91" s="59"/>
      <c r="CN91" s="59"/>
      <c r="CP91" s="230"/>
    </row>
    <row r="92" spans="1:94" ht="28.5" customHeight="1" x14ac:dyDescent="0.2">
      <c r="D92" s="223" t="s">
        <v>26</v>
      </c>
      <c r="E92" s="224"/>
      <c r="F92" s="224"/>
      <c r="G92" s="224"/>
      <c r="H92" s="224"/>
      <c r="I92" s="224"/>
      <c r="J92" s="224"/>
      <c r="K92" s="225"/>
      <c r="L92" s="71">
        <f t="shared" ref="L92:U92" si="18">+SUM(L90,L88)</f>
        <v>0</v>
      </c>
      <c r="M92" s="71">
        <f t="shared" si="18"/>
        <v>385000</v>
      </c>
      <c r="N92" s="71">
        <f t="shared" si="18"/>
        <v>352000</v>
      </c>
      <c r="O92" s="71">
        <f t="shared" si="18"/>
        <v>55000</v>
      </c>
      <c r="P92" s="71">
        <f t="shared" si="18"/>
        <v>792000</v>
      </c>
      <c r="Q92" s="71">
        <f t="shared" si="18"/>
        <v>0</v>
      </c>
      <c r="R92" s="71">
        <f t="shared" si="18"/>
        <v>137500</v>
      </c>
      <c r="S92" s="71">
        <f t="shared" si="18"/>
        <v>132000</v>
      </c>
      <c r="T92" s="71">
        <f t="shared" si="18"/>
        <v>0</v>
      </c>
      <c r="U92" s="71">
        <f t="shared" si="18"/>
        <v>269500</v>
      </c>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226"/>
      <c r="AU92" s="226"/>
      <c r="AV92" s="226"/>
      <c r="AW92" s="226"/>
      <c r="AX92" s="226"/>
      <c r="AY92" s="226"/>
      <c r="AZ92" s="226"/>
      <c r="BA92" s="226"/>
      <c r="BB92" s="226"/>
      <c r="BC92" s="226"/>
      <c r="BD92" s="226"/>
      <c r="BE92" s="226"/>
      <c r="BF92" s="226"/>
      <c r="BG92" s="226"/>
      <c r="BH92" s="226"/>
      <c r="BI92" s="226"/>
      <c r="BJ92" s="226"/>
      <c r="BK92" s="226"/>
      <c r="BL92" s="226"/>
      <c r="BM92" s="226"/>
      <c r="BN92" s="227"/>
      <c r="BO92" s="91"/>
      <c r="BP92" s="231"/>
      <c r="BQ92" s="226"/>
      <c r="BR92" s="226"/>
      <c r="BS92" s="226"/>
      <c r="BT92" s="226"/>
      <c r="BU92" s="226"/>
      <c r="BV92" s="226"/>
      <c r="BW92" s="226"/>
      <c r="BX92" s="226"/>
      <c r="BY92" s="226"/>
      <c r="BZ92" s="226"/>
      <c r="CA92" s="226"/>
      <c r="CB92" s="226"/>
      <c r="CC92" s="226"/>
      <c r="CD92" s="226"/>
      <c r="CE92" s="226"/>
      <c r="CF92" s="226"/>
      <c r="CG92" s="226"/>
      <c r="CH92" s="226"/>
      <c r="CI92" s="226"/>
      <c r="CJ92" s="226"/>
      <c r="CK92" s="226"/>
      <c r="CL92" s="227"/>
      <c r="CM92" s="72"/>
      <c r="CN92" s="72"/>
      <c r="CP92" s="230"/>
    </row>
  </sheetData>
  <dataConsolidate/>
  <mergeCells count="191">
    <mergeCell ref="AT11:BE11"/>
    <mergeCell ref="BF11:BG11"/>
    <mergeCell ref="E11:H11"/>
    <mergeCell ref="L10:P11"/>
    <mergeCell ref="P16:P17"/>
    <mergeCell ref="AT12:BE12"/>
    <mergeCell ref="L16:L17"/>
    <mergeCell ref="M16:M17"/>
    <mergeCell ref="N16:N17"/>
    <mergeCell ref="E15:P15"/>
    <mergeCell ref="I16:I18"/>
    <mergeCell ref="K16:K18"/>
    <mergeCell ref="Q16:Q17"/>
    <mergeCell ref="R16:R17"/>
    <mergeCell ref="S16:S17"/>
    <mergeCell ref="T16:T17"/>
    <mergeCell ref="U16:U17"/>
    <mergeCell ref="BQ12:CB12"/>
    <mergeCell ref="CC12:CN12"/>
    <mergeCell ref="BF12:BN12"/>
    <mergeCell ref="BP12:BP13"/>
    <mergeCell ref="D12:D13"/>
    <mergeCell ref="E12:H12"/>
    <mergeCell ref="I12:I13"/>
    <mergeCell ref="J12:J13"/>
    <mergeCell ref="K12:K13"/>
    <mergeCell ref="P12:P13"/>
    <mergeCell ref="L12:O12"/>
    <mergeCell ref="V12:AG12"/>
    <mergeCell ref="AH12:AS12"/>
    <mergeCell ref="Q12:T12"/>
    <mergeCell ref="U12:U13"/>
    <mergeCell ref="CP88:CP92"/>
    <mergeCell ref="BP88:CL88"/>
    <mergeCell ref="BP90:CL90"/>
    <mergeCell ref="BP92:CL92"/>
    <mergeCell ref="M21:M22"/>
    <mergeCell ref="N21:N22"/>
    <mergeCell ref="O21:O22"/>
    <mergeCell ref="P21:P22"/>
    <mergeCell ref="E25:P25"/>
    <mergeCell ref="L21:L22"/>
    <mergeCell ref="O30:O31"/>
    <mergeCell ref="P30:P31"/>
    <mergeCell ref="E33:P33"/>
    <mergeCell ref="J34:J35"/>
    <mergeCell ref="K34:K35"/>
    <mergeCell ref="I34:I35"/>
    <mergeCell ref="K26:K27"/>
    <mergeCell ref="E29:P29"/>
    <mergeCell ref="I30:I31"/>
    <mergeCell ref="J30:J31"/>
    <mergeCell ref="K30:K31"/>
    <mergeCell ref="L30:L31"/>
    <mergeCell ref="M30:M31"/>
    <mergeCell ref="N30:N31"/>
    <mergeCell ref="D92:K92"/>
    <mergeCell ref="AT88:BN88"/>
    <mergeCell ref="AT90:BN90"/>
    <mergeCell ref="AT92:BN92"/>
    <mergeCell ref="I56:I57"/>
    <mergeCell ref="J56:J57"/>
    <mergeCell ref="M76:M77"/>
    <mergeCell ref="N76:N77"/>
    <mergeCell ref="E59:P59"/>
    <mergeCell ref="I60:I62"/>
    <mergeCell ref="J60:J61"/>
    <mergeCell ref="E68:P68"/>
    <mergeCell ref="J69:J70"/>
    <mergeCell ref="E72:P72"/>
    <mergeCell ref="O76:O77"/>
    <mergeCell ref="P76:P77"/>
    <mergeCell ref="E79:P79"/>
    <mergeCell ref="E82:P82"/>
    <mergeCell ref="E75:P75"/>
    <mergeCell ref="I76:I77"/>
    <mergeCell ref="J76:J77"/>
    <mergeCell ref="K76:K77"/>
    <mergeCell ref="L76:L77"/>
    <mergeCell ref="D88:K88"/>
    <mergeCell ref="D90:K90"/>
    <mergeCell ref="K60:K62"/>
    <mergeCell ref="E64:P64"/>
    <mergeCell ref="I65:I66"/>
    <mergeCell ref="J65:J66"/>
    <mergeCell ref="K65:K66"/>
    <mergeCell ref="K69:K70"/>
    <mergeCell ref="E55:P55"/>
    <mergeCell ref="M56:M57"/>
    <mergeCell ref="N56:N57"/>
    <mergeCell ref="O56:O57"/>
    <mergeCell ref="P56:P57"/>
    <mergeCell ref="E85:P85"/>
    <mergeCell ref="K56:K57"/>
    <mergeCell ref="L56:L57"/>
    <mergeCell ref="P42:P43"/>
    <mergeCell ref="O38:O39"/>
    <mergeCell ref="U42:U43"/>
    <mergeCell ref="S26:S27"/>
    <mergeCell ref="T26:T27"/>
    <mergeCell ref="U26:U27"/>
    <mergeCell ref="Q30:Q31"/>
    <mergeCell ref="E41:P41"/>
    <mergeCell ref="I38:I39"/>
    <mergeCell ref="L38:L39"/>
    <mergeCell ref="M38:M39"/>
    <mergeCell ref="L42:L43"/>
    <mergeCell ref="M42:M43"/>
    <mergeCell ref="N42:N43"/>
    <mergeCell ref="O42:O43"/>
    <mergeCell ref="N38:N39"/>
    <mergeCell ref="U30:U31"/>
    <mergeCell ref="E20:P20"/>
    <mergeCell ref="F21:F22"/>
    <mergeCell ref="P26:P27"/>
    <mergeCell ref="I26:I27"/>
    <mergeCell ref="J26:J27"/>
    <mergeCell ref="O16:O17"/>
    <mergeCell ref="J16:J18"/>
    <mergeCell ref="I21:I23"/>
    <mergeCell ref="J21:J22"/>
    <mergeCell ref="M26:M27"/>
    <mergeCell ref="N26:N27"/>
    <mergeCell ref="O26:O27"/>
    <mergeCell ref="L26:L27"/>
    <mergeCell ref="E49:P49"/>
    <mergeCell ref="J50:J51"/>
    <mergeCell ref="K50:K53"/>
    <mergeCell ref="E45:P45"/>
    <mergeCell ref="I46:I47"/>
    <mergeCell ref="J46:J47"/>
    <mergeCell ref="K46:K47"/>
    <mergeCell ref="L46:L47"/>
    <mergeCell ref="M46:M47"/>
    <mergeCell ref="N46:N47"/>
    <mergeCell ref="P46:P47"/>
    <mergeCell ref="O46:O47"/>
    <mergeCell ref="Q21:Q22"/>
    <mergeCell ref="R21:R22"/>
    <mergeCell ref="S21:S22"/>
    <mergeCell ref="T21:T22"/>
    <mergeCell ref="U21:U22"/>
    <mergeCell ref="E37:P37"/>
    <mergeCell ref="J38:J39"/>
    <mergeCell ref="K21:K22"/>
    <mergeCell ref="H21:H22"/>
    <mergeCell ref="P38:P39"/>
    <mergeCell ref="Q76:Q77"/>
    <mergeCell ref="R76:R77"/>
    <mergeCell ref="S76:S77"/>
    <mergeCell ref="T76:T77"/>
    <mergeCell ref="U76:U77"/>
    <mergeCell ref="U46:U47"/>
    <mergeCell ref="Q56:Q57"/>
    <mergeCell ref="U56:U57"/>
    <mergeCell ref="Q38:Q39"/>
    <mergeCell ref="R38:R39"/>
    <mergeCell ref="S38:S39"/>
    <mergeCell ref="T38:T39"/>
    <mergeCell ref="U38:U39"/>
    <mergeCell ref="Q42:Q43"/>
    <mergeCell ref="R42:R43"/>
    <mergeCell ref="S42:S43"/>
    <mergeCell ref="T42:T43"/>
    <mergeCell ref="R56:R57"/>
    <mergeCell ref="S56:S57"/>
    <mergeCell ref="T56:T57"/>
    <mergeCell ref="B3:L3"/>
    <mergeCell ref="B4:L4"/>
    <mergeCell ref="B5:L5"/>
    <mergeCell ref="B30:B31"/>
    <mergeCell ref="C30:C31"/>
    <mergeCell ref="Q46:Q47"/>
    <mergeCell ref="R46:R47"/>
    <mergeCell ref="S46:S47"/>
    <mergeCell ref="T46:T47"/>
    <mergeCell ref="B12:B13"/>
    <mergeCell ref="C12:C13"/>
    <mergeCell ref="B16:B18"/>
    <mergeCell ref="C16:C18"/>
    <mergeCell ref="B21:B23"/>
    <mergeCell ref="C21:C23"/>
    <mergeCell ref="Q26:Q27"/>
    <mergeCell ref="R26:R27"/>
    <mergeCell ref="R30:R31"/>
    <mergeCell ref="S30:S31"/>
    <mergeCell ref="T30:T31"/>
    <mergeCell ref="G21:G22"/>
    <mergeCell ref="I42:I43"/>
    <mergeCell ref="J42:J43"/>
    <mergeCell ref="K42:K43"/>
  </mergeCells>
  <pageMargins left="0.70866141732283472" right="0.70866141732283472" top="0.74803149606299213" bottom="0.74803149606299213" header="0.31496062992125984" footer="0.31496062992125984"/>
  <pageSetup scal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M85"/>
  <sheetViews>
    <sheetView showGridLines="0" topLeftCell="AB1" zoomScale="80" zoomScaleNormal="80" zoomScaleSheetLayoutView="90" zoomScalePageLayoutView="80" workbookViewId="0">
      <selection activeCell="BL4" sqref="BL4"/>
    </sheetView>
  </sheetViews>
  <sheetFormatPr baseColWidth="10" defaultColWidth="10.85546875" defaultRowHeight="14.25" x14ac:dyDescent="0.2"/>
  <cols>
    <col min="1" max="1" width="50.140625" style="32" customWidth="1"/>
    <col min="2" max="2" width="62.85546875" style="32" customWidth="1"/>
    <col min="3" max="3" width="13" style="32" customWidth="1"/>
    <col min="4" max="4" width="15.28515625" style="32" customWidth="1"/>
    <col min="5" max="5" width="13.140625" style="32" customWidth="1"/>
    <col min="6" max="6" width="18.140625" style="32" customWidth="1"/>
    <col min="7" max="7" width="13.28515625" style="32" customWidth="1"/>
    <col min="8" max="8" width="36.28515625" style="32" customWidth="1"/>
    <col min="9" max="9" width="16.42578125" style="32" customWidth="1"/>
    <col min="10" max="10" width="11.42578125" style="34" customWidth="1"/>
    <col min="11" max="11" width="16.28515625" style="34" customWidth="1"/>
    <col min="12" max="12" width="17.42578125" style="34" customWidth="1"/>
    <col min="13" max="13" width="15.42578125" style="34" customWidth="1"/>
    <col min="14" max="14" width="15.28515625" style="34" customWidth="1"/>
    <col min="15" max="15" width="20.7109375" style="32" customWidth="1"/>
    <col min="16" max="16" width="13" style="32" customWidth="1"/>
    <col min="17" max="28" width="5" style="32" customWidth="1"/>
    <col min="29" max="29" width="10.28515625" style="35" customWidth="1"/>
    <col min="30" max="30" width="33" style="32" customWidth="1"/>
    <col min="31" max="31" width="13.42578125" style="35" customWidth="1"/>
    <col min="32" max="32" width="18.85546875" style="32" customWidth="1"/>
    <col min="33" max="33" width="13.42578125" style="35" customWidth="1"/>
    <col min="34" max="34" width="29.7109375" style="32" customWidth="1"/>
    <col min="35" max="35" width="13.42578125" style="35" customWidth="1"/>
    <col min="36" max="36" width="19.42578125" style="32" customWidth="1"/>
    <col min="37" max="37" width="40.7109375" style="35" customWidth="1"/>
    <col min="38" max="38" width="20.85546875" style="35" customWidth="1"/>
    <col min="39" max="39" width="44.7109375" style="32" customWidth="1"/>
    <col min="40" max="63" width="11.42578125" style="32" hidden="1" customWidth="1"/>
    <col min="64" max="64" width="10.85546875" style="32"/>
    <col min="65" max="65" width="25" style="32" customWidth="1"/>
    <col min="66" max="16384" width="10.85546875" style="32"/>
  </cols>
  <sheetData>
    <row r="2" spans="1:65" ht="19.5" customHeight="1" x14ac:dyDescent="0.2">
      <c r="A2" s="110" t="s">
        <v>134</v>
      </c>
      <c r="B2" s="110"/>
    </row>
    <row r="3" spans="1:65" ht="19.5" customHeight="1" x14ac:dyDescent="0.2">
      <c r="A3" s="110" t="s">
        <v>135</v>
      </c>
      <c r="B3" s="109"/>
      <c r="D3" s="33"/>
      <c r="E3" s="33"/>
      <c r="H3" s="107"/>
      <c r="I3" s="108"/>
      <c r="J3" s="249" t="s">
        <v>127</v>
      </c>
      <c r="K3" s="249"/>
      <c r="L3" s="249"/>
      <c r="M3" s="249"/>
      <c r="N3" s="249"/>
    </row>
    <row r="4" spans="1:65" ht="86.25" customHeight="1" x14ac:dyDescent="0.2">
      <c r="A4" s="111" t="s">
        <v>137</v>
      </c>
      <c r="B4" s="109"/>
      <c r="C4" s="248" t="s">
        <v>136</v>
      </c>
      <c r="D4" s="248"/>
      <c r="E4" s="248"/>
      <c r="F4" s="248"/>
      <c r="H4" s="108"/>
      <c r="I4" s="108"/>
      <c r="J4" s="249"/>
      <c r="K4" s="249"/>
      <c r="L4" s="249"/>
      <c r="M4" s="249"/>
      <c r="N4" s="249"/>
      <c r="O4" s="251" t="s">
        <v>132</v>
      </c>
      <c r="P4" s="230"/>
      <c r="Q4" s="230" t="s">
        <v>128</v>
      </c>
      <c r="R4" s="230"/>
      <c r="S4" s="230"/>
      <c r="T4" s="230"/>
      <c r="U4" s="230"/>
      <c r="V4" s="230"/>
      <c r="W4" s="230"/>
      <c r="X4" s="230"/>
      <c r="Y4" s="230"/>
      <c r="Z4" s="230"/>
      <c r="AA4" s="230"/>
      <c r="AB4" s="230"/>
      <c r="AC4" s="247" t="s">
        <v>129</v>
      </c>
      <c r="AD4" s="247"/>
    </row>
    <row r="5" spans="1:65" s="73" customFormat="1" ht="51" customHeight="1" x14ac:dyDescent="0.2">
      <c r="B5" s="239" t="s">
        <v>0</v>
      </c>
      <c r="C5" s="239" t="s">
        <v>3</v>
      </c>
      <c r="D5" s="239"/>
      <c r="E5" s="239"/>
      <c r="F5" s="239"/>
      <c r="G5" s="236" t="s">
        <v>4</v>
      </c>
      <c r="H5" s="235" t="s">
        <v>5</v>
      </c>
      <c r="I5" s="235" t="s">
        <v>77</v>
      </c>
      <c r="J5" s="240" t="s">
        <v>78</v>
      </c>
      <c r="K5" s="240"/>
      <c r="L5" s="240"/>
      <c r="M5" s="240"/>
      <c r="N5" s="240" t="s">
        <v>6</v>
      </c>
      <c r="O5" s="235" t="s">
        <v>126</v>
      </c>
      <c r="P5" s="235" t="s">
        <v>0</v>
      </c>
      <c r="Q5" s="243" t="s">
        <v>83</v>
      </c>
      <c r="R5" s="243"/>
      <c r="S5" s="243"/>
      <c r="T5" s="243"/>
      <c r="U5" s="243"/>
      <c r="V5" s="243"/>
      <c r="W5" s="243"/>
      <c r="X5" s="243"/>
      <c r="Y5" s="243"/>
      <c r="Z5" s="243"/>
      <c r="AA5" s="243"/>
      <c r="AB5" s="243"/>
      <c r="AC5" s="235" t="s">
        <v>130</v>
      </c>
      <c r="AD5" s="235"/>
      <c r="AE5" s="236"/>
      <c r="AF5" s="236"/>
      <c r="AG5" s="236"/>
      <c r="AH5" s="236"/>
      <c r="AI5" s="236"/>
      <c r="AJ5" s="236"/>
      <c r="AK5" s="236"/>
      <c r="AL5" s="104"/>
      <c r="AM5" s="237" t="s">
        <v>123</v>
      </c>
      <c r="AN5" s="233">
        <v>2021</v>
      </c>
      <c r="AO5" s="234"/>
      <c r="AP5" s="234"/>
      <c r="AQ5" s="234"/>
      <c r="AR5" s="234"/>
      <c r="AS5" s="234"/>
      <c r="AT5" s="234"/>
      <c r="AU5" s="234"/>
      <c r="AV5" s="234"/>
      <c r="AW5" s="234"/>
      <c r="AX5" s="234"/>
      <c r="AY5" s="234"/>
      <c r="AZ5" s="233">
        <v>2022</v>
      </c>
      <c r="BA5" s="234"/>
      <c r="BB5" s="234"/>
      <c r="BC5" s="234"/>
      <c r="BD5" s="234"/>
      <c r="BE5" s="234"/>
      <c r="BF5" s="234"/>
      <c r="BG5" s="234"/>
      <c r="BH5" s="234"/>
      <c r="BI5" s="234"/>
      <c r="BJ5" s="234"/>
      <c r="BK5" s="234"/>
    </row>
    <row r="6" spans="1:65" s="73" customFormat="1" ht="125.25" customHeight="1" x14ac:dyDescent="0.2">
      <c r="B6" s="239"/>
      <c r="C6" s="81" t="s">
        <v>7</v>
      </c>
      <c r="D6" s="24" t="s">
        <v>8</v>
      </c>
      <c r="E6" s="81" t="s">
        <v>9</v>
      </c>
      <c r="F6" s="81" t="s">
        <v>10</v>
      </c>
      <c r="G6" s="236"/>
      <c r="H6" s="236"/>
      <c r="I6" s="236"/>
      <c r="J6" s="25" t="s">
        <v>86</v>
      </c>
      <c r="K6" s="25" t="s">
        <v>87</v>
      </c>
      <c r="L6" s="25" t="s">
        <v>88</v>
      </c>
      <c r="M6" s="25" t="s">
        <v>89</v>
      </c>
      <c r="N6" s="241"/>
      <c r="O6" s="236"/>
      <c r="P6" s="236"/>
      <c r="Q6" s="81" t="s">
        <v>11</v>
      </c>
      <c r="R6" s="81" t="s">
        <v>12</v>
      </c>
      <c r="S6" s="81" t="s">
        <v>13</v>
      </c>
      <c r="T6" s="81" t="s">
        <v>14</v>
      </c>
      <c r="U6" s="81" t="s">
        <v>15</v>
      </c>
      <c r="V6" s="81" t="s">
        <v>16</v>
      </c>
      <c r="W6" s="81" t="s">
        <v>17</v>
      </c>
      <c r="X6" s="81" t="s">
        <v>18</v>
      </c>
      <c r="Y6" s="81" t="s">
        <v>19</v>
      </c>
      <c r="Z6" s="81" t="s">
        <v>20</v>
      </c>
      <c r="AA6" s="81" t="s">
        <v>21</v>
      </c>
      <c r="AB6" s="81" t="s">
        <v>22</v>
      </c>
      <c r="AC6" s="26" t="s">
        <v>79</v>
      </c>
      <c r="AD6" s="102" t="s">
        <v>74</v>
      </c>
      <c r="AE6" s="26" t="s">
        <v>80</v>
      </c>
      <c r="AF6" s="102" t="s">
        <v>74</v>
      </c>
      <c r="AG6" s="26" t="s">
        <v>81</v>
      </c>
      <c r="AH6" s="102" t="s">
        <v>74</v>
      </c>
      <c r="AI6" s="26" t="s">
        <v>82</v>
      </c>
      <c r="AJ6" s="102" t="s">
        <v>74</v>
      </c>
      <c r="AK6" s="26" t="s">
        <v>122</v>
      </c>
      <c r="AL6" s="105" t="s">
        <v>121</v>
      </c>
      <c r="AM6" s="238"/>
      <c r="AN6" s="22" t="s">
        <v>11</v>
      </c>
      <c r="AO6" s="22" t="s">
        <v>12</v>
      </c>
      <c r="AP6" s="22" t="s">
        <v>13</v>
      </c>
      <c r="AQ6" s="22" t="s">
        <v>14</v>
      </c>
      <c r="AR6" s="22" t="s">
        <v>15</v>
      </c>
      <c r="AS6" s="22" t="s">
        <v>16</v>
      </c>
      <c r="AT6" s="22" t="s">
        <v>17</v>
      </c>
      <c r="AU6" s="22" t="s">
        <v>18</v>
      </c>
      <c r="AV6" s="22" t="s">
        <v>19</v>
      </c>
      <c r="AW6" s="22" t="s">
        <v>20</v>
      </c>
      <c r="AX6" s="22" t="s">
        <v>21</v>
      </c>
      <c r="AY6" s="22" t="s">
        <v>22</v>
      </c>
      <c r="AZ6" s="22" t="s">
        <v>11</v>
      </c>
      <c r="BA6" s="22" t="s">
        <v>12</v>
      </c>
      <c r="BB6" s="22" t="s">
        <v>13</v>
      </c>
      <c r="BC6" s="22" t="s">
        <v>14</v>
      </c>
      <c r="BD6" s="22" t="s">
        <v>15</v>
      </c>
      <c r="BE6" s="22" t="s">
        <v>16</v>
      </c>
      <c r="BF6" s="22" t="s">
        <v>17</v>
      </c>
      <c r="BG6" s="22" t="s">
        <v>18</v>
      </c>
      <c r="BH6" s="22" t="s">
        <v>19</v>
      </c>
      <c r="BI6" s="22" t="s">
        <v>20</v>
      </c>
      <c r="BJ6" s="22" t="s">
        <v>21</v>
      </c>
      <c r="BK6" s="22" t="s">
        <v>22</v>
      </c>
      <c r="BL6" s="73" t="s">
        <v>124</v>
      </c>
      <c r="BM6" s="112" t="s">
        <v>125</v>
      </c>
    </row>
    <row r="7" spans="1:65" ht="69" customHeight="1" x14ac:dyDescent="0.2">
      <c r="B7" s="30" t="s">
        <v>108</v>
      </c>
      <c r="C7" s="23">
        <f>+SUM(C9:C11)</f>
        <v>9</v>
      </c>
      <c r="D7" s="23">
        <f>+SUM(D9:D11)</f>
        <v>0.5</v>
      </c>
      <c r="E7" s="23">
        <f>+SUM(E9:E11)</f>
        <v>0</v>
      </c>
      <c r="F7" s="23">
        <f>+SUM(F9:F11)</f>
        <v>0</v>
      </c>
      <c r="G7" s="23" t="s">
        <v>23</v>
      </c>
      <c r="H7" s="36"/>
      <c r="I7" s="23" t="s">
        <v>43</v>
      </c>
      <c r="J7" s="37">
        <f>+SUM(J9:J11)</f>
        <v>0</v>
      </c>
      <c r="K7" s="37">
        <f>+SUM(K9:K11)</f>
        <v>115000</v>
      </c>
      <c r="L7" s="37">
        <f>+SUM(L9:L11)</f>
        <v>0</v>
      </c>
      <c r="M7" s="37">
        <f>+SUM(M9:M11)</f>
        <v>0</v>
      </c>
      <c r="N7" s="37">
        <f>+SUM(N9:N11)</f>
        <v>115000</v>
      </c>
      <c r="O7" s="38" t="s">
        <v>62</v>
      </c>
      <c r="P7" s="38" t="s">
        <v>63</v>
      </c>
      <c r="Q7" s="39"/>
      <c r="R7" s="39"/>
      <c r="S7" s="39"/>
      <c r="T7" s="39"/>
      <c r="U7" s="39"/>
      <c r="V7" s="39"/>
      <c r="W7" s="39"/>
      <c r="X7" s="39"/>
      <c r="Y7" s="39"/>
      <c r="Z7" s="39"/>
      <c r="AA7" s="39"/>
      <c r="AB7" s="39"/>
      <c r="AC7" s="40">
        <f>+AVERAGE(AC9:AC11)</f>
        <v>0</v>
      </c>
      <c r="AD7" s="38"/>
      <c r="AE7" s="40">
        <f>+AVERAGE(AE9:AE11)</f>
        <v>0</v>
      </c>
      <c r="AF7" s="38"/>
      <c r="AG7" s="40">
        <f>+AVERAGE(AG9:AG11)</f>
        <v>0.16666666666666666</v>
      </c>
      <c r="AH7" s="38"/>
      <c r="AI7" s="40">
        <f>+AVERAGE(AI9:AI11)</f>
        <v>0</v>
      </c>
      <c r="AJ7" s="38"/>
      <c r="AK7" s="40">
        <f>+SUM(AC7,AE7,AG7,AI7)</f>
        <v>0.16666666666666666</v>
      </c>
      <c r="AL7" s="40"/>
      <c r="AM7" s="40" t="s">
        <v>1</v>
      </c>
      <c r="AN7" s="41"/>
      <c r="AO7" s="41"/>
      <c r="AP7" s="41"/>
      <c r="AQ7" s="41"/>
      <c r="AR7" s="41"/>
      <c r="AS7" s="41"/>
      <c r="AT7" s="41"/>
      <c r="AU7" s="41"/>
      <c r="AV7" s="41"/>
      <c r="AW7" s="41"/>
      <c r="AX7" s="41"/>
      <c r="AY7" s="41"/>
      <c r="AZ7" s="41"/>
      <c r="BA7" s="41"/>
      <c r="BB7" s="41"/>
      <c r="BC7" s="41"/>
      <c r="BD7" s="41"/>
      <c r="BE7" s="41"/>
      <c r="BF7" s="41"/>
      <c r="BG7" s="41"/>
      <c r="BH7" s="41"/>
      <c r="BI7" s="41"/>
      <c r="BJ7" s="41"/>
      <c r="BK7" s="41"/>
    </row>
    <row r="8" spans="1:65" ht="24.75" customHeight="1" x14ac:dyDescent="0.2">
      <c r="B8" s="42" t="s">
        <v>2</v>
      </c>
      <c r="C8" s="216"/>
      <c r="D8" s="216"/>
      <c r="E8" s="216"/>
      <c r="F8" s="216"/>
      <c r="G8" s="216"/>
      <c r="H8" s="216"/>
      <c r="I8" s="216"/>
      <c r="J8" s="216"/>
      <c r="K8" s="216"/>
      <c r="L8" s="216"/>
      <c r="M8" s="216"/>
      <c r="N8" s="216"/>
      <c r="O8" s="95"/>
      <c r="P8" s="95"/>
      <c r="Q8" s="44"/>
      <c r="R8" s="44"/>
      <c r="S8" s="44"/>
      <c r="T8" s="44"/>
      <c r="U8" s="44"/>
      <c r="V8" s="44"/>
      <c r="W8" s="44"/>
      <c r="X8" s="44"/>
      <c r="Y8" s="44"/>
      <c r="Z8" s="44"/>
      <c r="AA8" s="44"/>
      <c r="AB8" s="44"/>
      <c r="AC8" s="45"/>
      <c r="AD8" s="95"/>
      <c r="AE8" s="45"/>
      <c r="AF8" s="95"/>
      <c r="AG8" s="45"/>
      <c r="AH8" s="95"/>
      <c r="AI8" s="45"/>
      <c r="AJ8" s="95"/>
      <c r="AK8" s="45"/>
      <c r="AL8" s="45"/>
      <c r="AM8" s="45"/>
      <c r="AN8" s="46"/>
      <c r="AO8" s="46"/>
      <c r="AP8" s="46"/>
      <c r="AQ8" s="46"/>
      <c r="AR8" s="46"/>
      <c r="AS8" s="46"/>
      <c r="AT8" s="46"/>
      <c r="AU8" s="46"/>
      <c r="AV8" s="46"/>
      <c r="AW8" s="46"/>
      <c r="AX8" s="46"/>
      <c r="AY8" s="46"/>
      <c r="AZ8" s="46"/>
      <c r="BA8" s="46"/>
      <c r="BB8" s="46"/>
      <c r="BC8" s="46"/>
      <c r="BD8" s="46"/>
      <c r="BE8" s="46"/>
      <c r="BF8" s="46"/>
      <c r="BG8" s="46"/>
      <c r="BH8" s="46"/>
      <c r="BI8" s="46"/>
      <c r="BJ8" s="46"/>
      <c r="BK8" s="46"/>
    </row>
    <row r="9" spans="1:65" ht="134.25" customHeight="1" x14ac:dyDescent="0.2">
      <c r="A9" s="106" t="s">
        <v>131</v>
      </c>
      <c r="B9" s="31" t="s">
        <v>41</v>
      </c>
      <c r="C9" s="96">
        <v>3</v>
      </c>
      <c r="D9" s="96">
        <v>0</v>
      </c>
      <c r="E9" s="96">
        <v>0</v>
      </c>
      <c r="F9" s="96">
        <v>0</v>
      </c>
      <c r="G9" s="211"/>
      <c r="H9" s="213" t="s">
        <v>119</v>
      </c>
      <c r="I9" s="250" t="s">
        <v>1</v>
      </c>
      <c r="J9" s="207">
        <v>0</v>
      </c>
      <c r="K9" s="207">
        <v>100000</v>
      </c>
      <c r="L9" s="207">
        <v>0</v>
      </c>
      <c r="M9" s="207">
        <v>0</v>
      </c>
      <c r="N9" s="207">
        <f>SUM(J9:M10)</f>
        <v>100000</v>
      </c>
      <c r="O9" s="205"/>
      <c r="P9" s="205"/>
      <c r="Q9" s="48"/>
      <c r="R9" s="48"/>
      <c r="S9" s="48"/>
      <c r="T9" s="49"/>
      <c r="U9" s="49"/>
      <c r="V9" s="49"/>
      <c r="W9" s="50"/>
      <c r="X9" s="50"/>
      <c r="Y9" s="51"/>
      <c r="Z9" s="51"/>
      <c r="AA9" s="51"/>
      <c r="AB9" s="51"/>
      <c r="AC9" s="52">
        <v>0</v>
      </c>
      <c r="AD9" s="53"/>
      <c r="AE9" s="52">
        <v>0</v>
      </c>
      <c r="AF9" s="103" t="s">
        <v>120</v>
      </c>
      <c r="AG9" s="28">
        <v>0.5</v>
      </c>
      <c r="AH9" s="54" t="s">
        <v>84</v>
      </c>
      <c r="AI9" s="28">
        <v>0</v>
      </c>
      <c r="AJ9" s="29"/>
      <c r="AK9" s="28">
        <v>0</v>
      </c>
      <c r="AL9" s="28"/>
      <c r="AM9" s="28"/>
      <c r="AN9" s="55"/>
      <c r="AO9" s="56"/>
      <c r="AP9" s="56"/>
      <c r="AQ9" s="56"/>
      <c r="AR9" s="56"/>
      <c r="AS9" s="56"/>
      <c r="AT9" s="56"/>
      <c r="AU9" s="56"/>
      <c r="AV9" s="56"/>
      <c r="AW9" s="56"/>
      <c r="AX9" s="56"/>
      <c r="AY9" s="56"/>
      <c r="AZ9" s="56"/>
      <c r="BA9" s="56"/>
      <c r="BB9" s="56"/>
      <c r="BC9" s="56"/>
      <c r="BD9" s="56"/>
      <c r="BE9" s="56"/>
      <c r="BF9" s="56"/>
      <c r="BG9" s="56"/>
      <c r="BH9" s="56"/>
      <c r="BI9" s="56"/>
      <c r="BJ9" s="56"/>
      <c r="BK9" s="56"/>
    </row>
    <row r="10" spans="1:65" ht="35.25" customHeight="1" x14ac:dyDescent="0.2">
      <c r="B10" s="31" t="s">
        <v>85</v>
      </c>
      <c r="C10" s="96">
        <v>6</v>
      </c>
      <c r="D10" s="96">
        <v>0</v>
      </c>
      <c r="E10" s="96">
        <v>0</v>
      </c>
      <c r="F10" s="96">
        <v>0</v>
      </c>
      <c r="G10" s="211"/>
      <c r="H10" s="213"/>
      <c r="I10" s="250"/>
      <c r="J10" s="207"/>
      <c r="K10" s="207"/>
      <c r="L10" s="207"/>
      <c r="M10" s="207"/>
      <c r="N10" s="207"/>
      <c r="O10" s="210"/>
      <c r="P10" s="210"/>
      <c r="Q10" s="49"/>
      <c r="R10" s="49"/>
      <c r="S10" s="51"/>
      <c r="T10" s="48"/>
      <c r="U10" s="48"/>
      <c r="V10" s="48"/>
      <c r="W10" s="48"/>
      <c r="X10" s="48"/>
      <c r="Y10" s="48"/>
      <c r="Z10" s="51"/>
      <c r="AA10" s="51"/>
      <c r="AB10" s="51"/>
      <c r="AC10" s="28">
        <v>0</v>
      </c>
      <c r="AD10" s="29"/>
      <c r="AE10" s="28">
        <v>0</v>
      </c>
      <c r="AF10" s="29"/>
      <c r="AG10" s="28">
        <v>0</v>
      </c>
      <c r="AH10" s="29"/>
      <c r="AI10" s="28">
        <v>0</v>
      </c>
      <c r="AJ10" s="29"/>
      <c r="AK10" s="28">
        <v>0</v>
      </c>
      <c r="AL10" s="28"/>
      <c r="AM10" s="28"/>
      <c r="AN10" s="55"/>
      <c r="AO10" s="56"/>
      <c r="AP10" s="56"/>
      <c r="AQ10" s="56"/>
      <c r="AR10" s="56"/>
      <c r="AS10" s="56"/>
      <c r="AT10" s="56"/>
      <c r="AU10" s="56"/>
      <c r="AV10" s="56"/>
      <c r="AW10" s="56"/>
      <c r="AX10" s="56"/>
      <c r="AY10" s="56"/>
      <c r="AZ10" s="56"/>
      <c r="BA10" s="56"/>
      <c r="BB10" s="56"/>
      <c r="BC10" s="56"/>
      <c r="BD10" s="56"/>
      <c r="BE10" s="56"/>
      <c r="BF10" s="56"/>
      <c r="BG10" s="56"/>
      <c r="BH10" s="56"/>
      <c r="BI10" s="56"/>
      <c r="BJ10" s="56"/>
      <c r="BK10" s="56"/>
    </row>
    <row r="11" spans="1:65" ht="44.25" customHeight="1" x14ac:dyDescent="0.2">
      <c r="B11" s="100" t="s">
        <v>109</v>
      </c>
      <c r="C11" s="99">
        <v>0</v>
      </c>
      <c r="D11" s="99">
        <v>0.5</v>
      </c>
      <c r="E11" s="99">
        <v>0</v>
      </c>
      <c r="F11" s="99">
        <v>0</v>
      </c>
      <c r="G11" s="211"/>
      <c r="H11" s="213"/>
      <c r="I11" s="250"/>
      <c r="J11" s="98">
        <v>0</v>
      </c>
      <c r="K11" s="98">
        <v>15000</v>
      </c>
      <c r="L11" s="98">
        <v>0</v>
      </c>
      <c r="M11" s="98">
        <v>0</v>
      </c>
      <c r="N11" s="98">
        <f>SUM(J11:M11)</f>
        <v>15000</v>
      </c>
      <c r="O11" s="206"/>
      <c r="P11" s="206"/>
      <c r="Q11" s="50"/>
      <c r="R11" s="50"/>
      <c r="S11" s="48"/>
      <c r="T11" s="50"/>
      <c r="U11" s="50"/>
      <c r="V11" s="50"/>
      <c r="W11" s="50"/>
      <c r="X11" s="50"/>
      <c r="Y11" s="50"/>
      <c r="Z11" s="50"/>
      <c r="AA11" s="50"/>
      <c r="AB11" s="50"/>
      <c r="AC11" s="28">
        <v>0</v>
      </c>
      <c r="AD11" s="29"/>
      <c r="AE11" s="28">
        <v>0</v>
      </c>
      <c r="AF11" s="29"/>
      <c r="AG11" s="28">
        <v>0</v>
      </c>
      <c r="AH11" s="29"/>
      <c r="AI11" s="28">
        <v>0</v>
      </c>
      <c r="AJ11" s="29"/>
      <c r="AK11" s="28">
        <v>0</v>
      </c>
      <c r="AL11" s="28"/>
      <c r="AM11" s="28"/>
      <c r="AN11" s="55"/>
      <c r="AO11" s="59"/>
      <c r="AP11" s="59"/>
      <c r="AQ11" s="59"/>
      <c r="AR11" s="59"/>
      <c r="AS11" s="59"/>
      <c r="AT11" s="59"/>
      <c r="AU11" s="59"/>
      <c r="AV11" s="59"/>
      <c r="AW11" s="59"/>
      <c r="AX11" s="59"/>
      <c r="AY11" s="59"/>
      <c r="AZ11" s="59"/>
      <c r="BA11" s="59"/>
      <c r="BB11" s="59"/>
      <c r="BC11" s="59"/>
      <c r="BD11" s="59"/>
      <c r="BE11" s="59"/>
      <c r="BF11" s="59"/>
      <c r="BG11" s="59"/>
      <c r="BH11" s="59"/>
      <c r="BI11" s="59"/>
      <c r="BJ11" s="59"/>
      <c r="BK11" s="59"/>
    </row>
    <row r="12" spans="1:65" ht="60.75" customHeight="1" x14ac:dyDescent="0.2">
      <c r="B12" s="30" t="s">
        <v>90</v>
      </c>
      <c r="C12" s="23">
        <f>+SUM(C14:C16)</f>
        <v>7</v>
      </c>
      <c r="D12" s="23">
        <f>+SUM(D14:D16)</f>
        <v>0.5</v>
      </c>
      <c r="E12" s="23">
        <f>+SUM(E14:E16)</f>
        <v>0</v>
      </c>
      <c r="F12" s="23">
        <f>+SUM(F14:F16)</f>
        <v>0</v>
      </c>
      <c r="G12" s="23" t="s">
        <v>23</v>
      </c>
      <c r="H12" s="60"/>
      <c r="I12" s="23" t="s">
        <v>75</v>
      </c>
      <c r="J12" s="61">
        <f>+SUM(J14:J16)</f>
        <v>0</v>
      </c>
      <c r="K12" s="61">
        <f>+SUM(K14:K16)</f>
        <v>60000</v>
      </c>
      <c r="L12" s="61">
        <f>+SUM(L14:L16)</f>
        <v>0</v>
      </c>
      <c r="M12" s="61">
        <f>+SUM(M14:M16)</f>
        <v>0</v>
      </c>
      <c r="N12" s="61">
        <f>+SUM(N14:N16)</f>
        <v>60000</v>
      </c>
      <c r="O12" s="62" t="s">
        <v>62</v>
      </c>
      <c r="P12" s="62" t="s">
        <v>64</v>
      </c>
      <c r="Q12" s="39"/>
      <c r="R12" s="39"/>
      <c r="S12" s="39"/>
      <c r="T12" s="39"/>
      <c r="U12" s="39"/>
      <c r="V12" s="39"/>
      <c r="W12" s="39"/>
      <c r="X12" s="39"/>
      <c r="Y12" s="39"/>
      <c r="Z12" s="39"/>
      <c r="AA12" s="39"/>
      <c r="AB12" s="39"/>
      <c r="AC12" s="40">
        <f>+AVERAGE(AC14:AC16)</f>
        <v>0</v>
      </c>
      <c r="AD12" s="62"/>
      <c r="AE12" s="40">
        <f>+AVERAGE(AE14:AE16)</f>
        <v>0</v>
      </c>
      <c r="AF12" s="62"/>
      <c r="AG12" s="40">
        <f>+AVERAGE(AG14:AG16)</f>
        <v>0</v>
      </c>
      <c r="AH12" s="62"/>
      <c r="AI12" s="40">
        <f>+AVERAGE(AI14:AI16)</f>
        <v>0</v>
      </c>
      <c r="AJ12" s="62"/>
      <c r="AK12" s="40">
        <f>+SUM(AC12,AE12,AG12,AI12)</f>
        <v>0</v>
      </c>
      <c r="AL12" s="40"/>
      <c r="AM12" s="40"/>
      <c r="AN12" s="55"/>
      <c r="AO12" s="41"/>
      <c r="AP12" s="41"/>
      <c r="AQ12" s="41"/>
      <c r="AR12" s="41"/>
      <c r="AS12" s="41"/>
      <c r="AT12" s="41"/>
      <c r="AU12" s="41"/>
      <c r="AV12" s="41"/>
      <c r="AW12" s="41"/>
      <c r="AX12" s="41"/>
      <c r="AY12" s="41"/>
      <c r="AZ12" s="41"/>
      <c r="BA12" s="41"/>
      <c r="BB12" s="41"/>
      <c r="BC12" s="41"/>
      <c r="BD12" s="41"/>
      <c r="BE12" s="41"/>
      <c r="BF12" s="41"/>
      <c r="BG12" s="41"/>
      <c r="BH12" s="41"/>
      <c r="BI12" s="41"/>
      <c r="BJ12" s="41"/>
      <c r="BK12" s="41"/>
    </row>
    <row r="13" spans="1:65" ht="26.25" customHeight="1" x14ac:dyDescent="0.2">
      <c r="B13" s="42" t="s">
        <v>2</v>
      </c>
      <c r="C13" s="217"/>
      <c r="D13" s="217"/>
      <c r="E13" s="217"/>
      <c r="F13" s="217"/>
      <c r="G13" s="217"/>
      <c r="H13" s="217"/>
      <c r="I13" s="217"/>
      <c r="J13" s="217"/>
      <c r="K13" s="217"/>
      <c r="L13" s="217"/>
      <c r="M13" s="217"/>
      <c r="N13" s="217"/>
      <c r="O13" s="101"/>
      <c r="P13" s="101"/>
      <c r="Q13" s="44"/>
      <c r="R13" s="44"/>
      <c r="S13" s="44"/>
      <c r="T13" s="44"/>
      <c r="U13" s="44"/>
      <c r="V13" s="44"/>
      <c r="W13" s="44"/>
      <c r="X13" s="44"/>
      <c r="Y13" s="44"/>
      <c r="Z13" s="44"/>
      <c r="AA13" s="44"/>
      <c r="AB13" s="44"/>
      <c r="AC13" s="64"/>
      <c r="AD13" s="101"/>
      <c r="AE13" s="64"/>
      <c r="AF13" s="101"/>
      <c r="AG13" s="64"/>
      <c r="AH13" s="101"/>
      <c r="AI13" s="64"/>
      <c r="AJ13" s="101"/>
      <c r="AK13" s="64"/>
      <c r="AL13" s="64"/>
      <c r="AM13" s="64"/>
      <c r="AN13" s="55"/>
      <c r="AO13" s="65"/>
      <c r="AP13" s="65"/>
      <c r="AQ13" s="65"/>
      <c r="AR13" s="65"/>
      <c r="AS13" s="65"/>
      <c r="AT13" s="65"/>
      <c r="AU13" s="65"/>
      <c r="AV13" s="65"/>
      <c r="AW13" s="65"/>
      <c r="AX13" s="65"/>
      <c r="AY13" s="65"/>
      <c r="AZ13" s="65"/>
      <c r="BA13" s="65"/>
      <c r="BB13" s="65"/>
      <c r="BC13" s="65"/>
      <c r="BD13" s="65"/>
      <c r="BE13" s="65"/>
      <c r="BF13" s="65"/>
      <c r="BG13" s="65"/>
      <c r="BH13" s="65"/>
      <c r="BI13" s="65"/>
      <c r="BJ13" s="65"/>
      <c r="BK13" s="65"/>
    </row>
    <row r="14" spans="1:65" ht="60" customHeight="1" x14ac:dyDescent="0.2">
      <c r="B14" s="31" t="s">
        <v>39</v>
      </c>
      <c r="C14" s="96">
        <v>3</v>
      </c>
      <c r="D14" s="211">
        <v>0</v>
      </c>
      <c r="E14" s="211">
        <v>0</v>
      </c>
      <c r="F14" s="211">
        <v>0</v>
      </c>
      <c r="G14" s="211"/>
      <c r="H14" s="213" t="s">
        <v>112</v>
      </c>
      <c r="I14" s="211"/>
      <c r="J14" s="207">
        <v>0</v>
      </c>
      <c r="K14" s="207">
        <v>50000</v>
      </c>
      <c r="L14" s="207">
        <v>0</v>
      </c>
      <c r="M14" s="207">
        <v>0</v>
      </c>
      <c r="N14" s="207">
        <f>SUM(J14:M15)</f>
        <v>50000</v>
      </c>
      <c r="O14" s="205"/>
      <c r="P14" s="205"/>
      <c r="Q14" s="49"/>
      <c r="R14" s="48"/>
      <c r="S14" s="48"/>
      <c r="T14" s="48"/>
      <c r="U14" s="49"/>
      <c r="V14" s="49"/>
      <c r="W14" s="50"/>
      <c r="X14" s="50"/>
      <c r="Y14" s="51"/>
      <c r="Z14" s="51"/>
      <c r="AA14" s="51"/>
      <c r="AB14" s="51"/>
      <c r="AC14" s="28">
        <v>0</v>
      </c>
      <c r="AD14" s="29"/>
      <c r="AE14" s="28">
        <v>0</v>
      </c>
      <c r="AF14" s="29"/>
      <c r="AG14" s="28">
        <v>0</v>
      </c>
      <c r="AH14" s="29"/>
      <c r="AI14" s="28">
        <v>0</v>
      </c>
      <c r="AJ14" s="29"/>
      <c r="AK14" s="28">
        <v>0</v>
      </c>
      <c r="AL14" s="28"/>
      <c r="AM14" s="28"/>
      <c r="AN14" s="55"/>
      <c r="AO14" s="56"/>
      <c r="AP14" s="56"/>
      <c r="AQ14" s="56"/>
      <c r="AR14" s="56"/>
      <c r="AS14" s="56"/>
      <c r="AT14" s="56"/>
      <c r="AU14" s="56"/>
      <c r="AV14" s="56"/>
      <c r="AW14" s="56"/>
      <c r="AX14" s="56"/>
      <c r="AY14" s="56"/>
      <c r="AZ14" s="55"/>
      <c r="BA14" s="55"/>
      <c r="BB14" s="55"/>
      <c r="BC14" s="55"/>
      <c r="BD14" s="55"/>
      <c r="BE14" s="55"/>
      <c r="BF14" s="55"/>
      <c r="BG14" s="56"/>
      <c r="BH14" s="56"/>
      <c r="BI14" s="56"/>
      <c r="BJ14" s="56"/>
      <c r="BK14" s="56"/>
    </row>
    <row r="15" spans="1:65" ht="34.5" customHeight="1" x14ac:dyDescent="0.2">
      <c r="B15" s="31" t="s">
        <v>40</v>
      </c>
      <c r="C15" s="96">
        <v>4</v>
      </c>
      <c r="D15" s="211"/>
      <c r="E15" s="211"/>
      <c r="F15" s="211"/>
      <c r="G15" s="211"/>
      <c r="H15" s="213"/>
      <c r="I15" s="211"/>
      <c r="J15" s="207"/>
      <c r="K15" s="207"/>
      <c r="L15" s="207"/>
      <c r="M15" s="207"/>
      <c r="N15" s="207"/>
      <c r="O15" s="210"/>
      <c r="P15" s="210"/>
      <c r="Q15" s="49"/>
      <c r="R15" s="49"/>
      <c r="S15" s="49"/>
      <c r="T15" s="49"/>
      <c r="U15" s="48"/>
      <c r="V15" s="48"/>
      <c r="W15" s="48"/>
      <c r="X15" s="48"/>
      <c r="Y15" s="51"/>
      <c r="Z15" s="51"/>
      <c r="AA15" s="51"/>
      <c r="AB15" s="51"/>
      <c r="AC15" s="28">
        <v>0</v>
      </c>
      <c r="AD15" s="29"/>
      <c r="AE15" s="28">
        <v>0</v>
      </c>
      <c r="AF15" s="29"/>
      <c r="AG15" s="28">
        <v>0</v>
      </c>
      <c r="AH15" s="29"/>
      <c r="AI15" s="28">
        <v>0</v>
      </c>
      <c r="AJ15" s="29"/>
      <c r="AK15" s="28">
        <v>0</v>
      </c>
      <c r="AL15" s="28"/>
      <c r="AM15" s="28"/>
      <c r="AN15" s="55"/>
      <c r="AO15" s="56"/>
      <c r="AP15" s="56"/>
      <c r="AQ15" s="56"/>
      <c r="AR15" s="56"/>
      <c r="AS15" s="56"/>
      <c r="AT15" s="56"/>
      <c r="AU15" s="56"/>
      <c r="AV15" s="56"/>
      <c r="AW15" s="56"/>
      <c r="AX15" s="56"/>
      <c r="AY15" s="56"/>
      <c r="AZ15" s="55"/>
      <c r="BA15" s="55"/>
      <c r="BB15" s="55"/>
      <c r="BC15" s="55"/>
      <c r="BD15" s="55"/>
      <c r="BE15" s="55"/>
      <c r="BF15" s="55"/>
      <c r="BG15" s="56"/>
      <c r="BH15" s="56"/>
      <c r="BI15" s="56"/>
      <c r="BJ15" s="56"/>
      <c r="BK15" s="56"/>
    </row>
    <row r="16" spans="1:65" ht="144" customHeight="1" x14ac:dyDescent="0.2">
      <c r="B16" s="100" t="s">
        <v>109</v>
      </c>
      <c r="C16" s="99">
        <v>0</v>
      </c>
      <c r="D16" s="99">
        <v>0.5</v>
      </c>
      <c r="E16" s="99">
        <v>0</v>
      </c>
      <c r="F16" s="99">
        <v>0</v>
      </c>
      <c r="G16" s="211"/>
      <c r="H16" s="31" t="s">
        <v>113</v>
      </c>
      <c r="I16" s="97" t="s">
        <v>1</v>
      </c>
      <c r="J16" s="98">
        <v>0</v>
      </c>
      <c r="K16" s="98">
        <v>10000</v>
      </c>
      <c r="L16" s="98">
        <v>0</v>
      </c>
      <c r="M16" s="98">
        <v>0</v>
      </c>
      <c r="N16" s="98">
        <f>SUM(J16:M16)</f>
        <v>10000</v>
      </c>
      <c r="O16" s="206"/>
      <c r="P16" s="206"/>
      <c r="Q16" s="50"/>
      <c r="R16" s="50"/>
      <c r="S16" s="50"/>
      <c r="T16" s="48"/>
      <c r="U16" s="50"/>
      <c r="V16" s="50"/>
      <c r="W16" s="50"/>
      <c r="X16" s="50"/>
      <c r="Y16" s="50"/>
      <c r="Z16" s="50"/>
      <c r="AA16" s="50"/>
      <c r="AB16" s="50"/>
      <c r="AC16" s="28">
        <v>0</v>
      </c>
      <c r="AD16" s="29"/>
      <c r="AE16" s="28">
        <v>0</v>
      </c>
      <c r="AF16" s="29"/>
      <c r="AG16" s="28">
        <v>0</v>
      </c>
      <c r="AH16" s="29"/>
      <c r="AI16" s="28">
        <v>0</v>
      </c>
      <c r="AJ16" s="29"/>
      <c r="AK16" s="28">
        <v>0</v>
      </c>
      <c r="AL16" s="28"/>
      <c r="AM16" s="28"/>
      <c r="AN16" s="55"/>
      <c r="AO16" s="59"/>
      <c r="AP16" s="59"/>
      <c r="AQ16" s="59"/>
      <c r="AR16" s="59"/>
      <c r="AS16" s="59"/>
      <c r="AT16" s="59"/>
      <c r="AU16" s="59"/>
      <c r="AV16" s="59"/>
      <c r="AW16" s="59"/>
      <c r="AX16" s="59"/>
      <c r="AY16" s="59"/>
      <c r="AZ16" s="59"/>
      <c r="BA16" s="59"/>
      <c r="BB16" s="59"/>
      <c r="BC16" s="59"/>
      <c r="BD16" s="59"/>
      <c r="BE16" s="59"/>
      <c r="BF16" s="59"/>
      <c r="BG16" s="59"/>
      <c r="BH16" s="59"/>
      <c r="BI16" s="59"/>
      <c r="BJ16" s="59"/>
      <c r="BK16" s="59"/>
    </row>
    <row r="17" spans="2:63" ht="57.75" customHeight="1" x14ac:dyDescent="0.2">
      <c r="B17" s="30" t="s">
        <v>111</v>
      </c>
      <c r="C17" s="23">
        <f>+SUM(C19:C20)</f>
        <v>9</v>
      </c>
      <c r="D17" s="23">
        <f>+SUM(D19:D20)</f>
        <v>0</v>
      </c>
      <c r="E17" s="23">
        <f>+SUM(E19:E20)</f>
        <v>0</v>
      </c>
      <c r="F17" s="23">
        <f>+SUM(F19:F20)</f>
        <v>0</v>
      </c>
      <c r="G17" s="36"/>
      <c r="H17" s="36" t="s">
        <v>1</v>
      </c>
      <c r="I17" s="23" t="s">
        <v>92</v>
      </c>
      <c r="J17" s="37">
        <f>+SUM(J19)</f>
        <v>0</v>
      </c>
      <c r="K17" s="37">
        <f>+SUM(K19)</f>
        <v>0</v>
      </c>
      <c r="L17" s="37">
        <f>+SUM(L19)</f>
        <v>100000</v>
      </c>
      <c r="M17" s="37">
        <f>+SUM(M19)</f>
        <v>0</v>
      </c>
      <c r="N17" s="37">
        <f>+SUM(N19)</f>
        <v>100000</v>
      </c>
      <c r="O17" s="38" t="s">
        <v>62</v>
      </c>
      <c r="P17" s="38" t="s">
        <v>65</v>
      </c>
      <c r="Q17" s="39"/>
      <c r="R17" s="39"/>
      <c r="S17" s="39"/>
      <c r="T17" s="39"/>
      <c r="U17" s="39"/>
      <c r="V17" s="39"/>
      <c r="W17" s="39"/>
      <c r="X17" s="39"/>
      <c r="Y17" s="39"/>
      <c r="Z17" s="39"/>
      <c r="AA17" s="39"/>
      <c r="AB17" s="39"/>
      <c r="AC17" s="40">
        <f>+AVERAGE(AC19:AC20)</f>
        <v>0</v>
      </c>
      <c r="AD17" s="62"/>
      <c r="AE17" s="40">
        <f>+AVERAGE(AE19:AE20)</f>
        <v>0</v>
      </c>
      <c r="AF17" s="62"/>
      <c r="AG17" s="40">
        <f>+AVERAGE(AG19:AG20)</f>
        <v>0</v>
      </c>
      <c r="AH17" s="62"/>
      <c r="AI17" s="40">
        <f>+AVERAGE(AI19:AI20)</f>
        <v>0</v>
      </c>
      <c r="AJ17" s="62"/>
      <c r="AK17" s="40">
        <f>+SUM(AC17,AE17,AG17,AI17)</f>
        <v>0</v>
      </c>
      <c r="AL17" s="40"/>
      <c r="AM17" s="40"/>
      <c r="AN17" s="55"/>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2:63" ht="27.75" customHeight="1" x14ac:dyDescent="0.2">
      <c r="B18" s="42" t="s">
        <v>2</v>
      </c>
      <c r="C18" s="216"/>
      <c r="D18" s="216"/>
      <c r="E18" s="216"/>
      <c r="F18" s="216"/>
      <c r="G18" s="216"/>
      <c r="H18" s="216"/>
      <c r="I18" s="216"/>
      <c r="J18" s="216"/>
      <c r="K18" s="216"/>
      <c r="L18" s="216"/>
      <c r="M18" s="216"/>
      <c r="N18" s="216"/>
      <c r="O18" s="95"/>
      <c r="P18" s="95"/>
      <c r="Q18" s="44"/>
      <c r="R18" s="44"/>
      <c r="S18" s="44"/>
      <c r="T18" s="44"/>
      <c r="U18" s="44"/>
      <c r="V18" s="44"/>
      <c r="W18" s="44"/>
      <c r="X18" s="44"/>
      <c r="Y18" s="44"/>
      <c r="Z18" s="44"/>
      <c r="AA18" s="44"/>
      <c r="AB18" s="44"/>
      <c r="AC18" s="45"/>
      <c r="AD18" s="95"/>
      <c r="AE18" s="45"/>
      <c r="AF18" s="95"/>
      <c r="AG18" s="45"/>
      <c r="AH18" s="95"/>
      <c r="AI18" s="45"/>
      <c r="AJ18" s="95"/>
      <c r="AK18" s="45"/>
      <c r="AL18" s="45"/>
      <c r="AM18" s="45"/>
      <c r="AN18" s="55"/>
      <c r="AO18" s="46"/>
      <c r="AP18" s="46"/>
      <c r="AQ18" s="46"/>
      <c r="AR18" s="46"/>
      <c r="AS18" s="46"/>
      <c r="AT18" s="46"/>
      <c r="AU18" s="46"/>
      <c r="AV18" s="46"/>
      <c r="AW18" s="46"/>
      <c r="AX18" s="46"/>
      <c r="AY18" s="46"/>
      <c r="AZ18" s="46"/>
      <c r="BA18" s="46"/>
      <c r="BB18" s="46"/>
      <c r="BC18" s="46"/>
      <c r="BD18" s="46"/>
      <c r="BE18" s="46"/>
      <c r="BF18" s="46"/>
      <c r="BG18" s="46"/>
      <c r="BH18" s="46"/>
      <c r="BI18" s="46"/>
      <c r="BJ18" s="46"/>
      <c r="BK18" s="46"/>
    </row>
    <row r="19" spans="2:63" ht="66.75" customHeight="1" x14ac:dyDescent="0.2">
      <c r="B19" s="31" t="s">
        <v>110</v>
      </c>
      <c r="C19" s="99">
        <v>3</v>
      </c>
      <c r="D19" s="99">
        <v>0</v>
      </c>
      <c r="E19" s="99">
        <v>0</v>
      </c>
      <c r="F19" s="99">
        <v>0</v>
      </c>
      <c r="G19" s="218"/>
      <c r="H19" s="213" t="s">
        <v>114</v>
      </c>
      <c r="I19" s="212"/>
      <c r="J19" s="207">
        <v>0</v>
      </c>
      <c r="K19" s="207">
        <v>0</v>
      </c>
      <c r="L19" s="207">
        <v>100000</v>
      </c>
      <c r="M19" s="207">
        <v>0</v>
      </c>
      <c r="N19" s="207">
        <f>SUM(J19:M20)</f>
        <v>100000</v>
      </c>
      <c r="O19" s="29"/>
      <c r="P19" s="29"/>
      <c r="Q19" s="50"/>
      <c r="R19" s="50"/>
      <c r="S19" s="50"/>
      <c r="T19" s="50"/>
      <c r="U19" s="50"/>
      <c r="V19" s="50"/>
      <c r="W19" s="50"/>
      <c r="X19" s="50"/>
      <c r="Y19" s="50"/>
      <c r="Z19" s="50"/>
      <c r="AA19" s="50"/>
      <c r="AB19" s="50"/>
      <c r="AC19" s="28">
        <v>0</v>
      </c>
      <c r="AD19" s="29"/>
      <c r="AE19" s="28">
        <v>0</v>
      </c>
      <c r="AF19" s="29"/>
      <c r="AG19" s="28">
        <v>0</v>
      </c>
      <c r="AH19" s="29"/>
      <c r="AI19" s="28">
        <v>0</v>
      </c>
      <c r="AJ19" s="29"/>
      <c r="AK19" s="28">
        <v>0</v>
      </c>
      <c r="AL19" s="28"/>
      <c r="AM19" s="28"/>
      <c r="AN19" s="55"/>
      <c r="AO19" s="67"/>
      <c r="AP19" s="67"/>
      <c r="AQ19" s="55"/>
      <c r="AR19" s="55"/>
      <c r="AS19" s="55"/>
      <c r="AT19" s="55"/>
      <c r="AU19" s="55"/>
      <c r="AV19" s="59"/>
      <c r="AW19" s="59"/>
      <c r="AX19" s="59"/>
      <c r="AY19" s="59"/>
      <c r="AZ19" s="59"/>
      <c r="BA19" s="59"/>
      <c r="BB19" s="55"/>
      <c r="BC19" s="55"/>
      <c r="BD19" s="55"/>
      <c r="BE19" s="55"/>
      <c r="BF19" s="55"/>
      <c r="BG19" s="55"/>
      <c r="BH19" s="55"/>
      <c r="BI19" s="59"/>
      <c r="BJ19" s="59"/>
      <c r="BK19" s="59"/>
    </row>
    <row r="20" spans="2:63" ht="32.25" customHeight="1" x14ac:dyDescent="0.2">
      <c r="B20" s="31" t="s">
        <v>40</v>
      </c>
      <c r="C20" s="99">
        <v>6</v>
      </c>
      <c r="D20" s="99">
        <v>0</v>
      </c>
      <c r="E20" s="99">
        <v>0</v>
      </c>
      <c r="F20" s="99">
        <v>0</v>
      </c>
      <c r="G20" s="219"/>
      <c r="H20" s="213"/>
      <c r="I20" s="212"/>
      <c r="J20" s="207"/>
      <c r="K20" s="207"/>
      <c r="L20" s="207"/>
      <c r="M20" s="207"/>
      <c r="N20" s="207"/>
      <c r="O20" s="29"/>
      <c r="P20" s="29"/>
      <c r="Q20" s="50"/>
      <c r="R20" s="50"/>
      <c r="S20" s="50"/>
      <c r="T20" s="50"/>
      <c r="U20" s="50"/>
      <c r="V20" s="50"/>
      <c r="W20" s="50"/>
      <c r="X20" s="50"/>
      <c r="Y20" s="50"/>
      <c r="Z20" s="50"/>
      <c r="AA20" s="50"/>
      <c r="AB20" s="50"/>
      <c r="AC20" s="28">
        <v>0</v>
      </c>
      <c r="AD20" s="29"/>
      <c r="AE20" s="28">
        <v>0</v>
      </c>
      <c r="AF20" s="29"/>
      <c r="AG20" s="28">
        <v>0</v>
      </c>
      <c r="AH20" s="29"/>
      <c r="AI20" s="28">
        <v>0</v>
      </c>
      <c r="AJ20" s="29"/>
      <c r="AK20" s="28">
        <v>0</v>
      </c>
      <c r="AL20" s="28"/>
      <c r="AM20" s="28"/>
      <c r="AN20" s="55"/>
      <c r="AO20" s="59"/>
      <c r="AP20" s="55"/>
      <c r="AQ20" s="67"/>
      <c r="AR20" s="67"/>
      <c r="AS20" s="67"/>
      <c r="AT20" s="67"/>
      <c r="AU20" s="55"/>
      <c r="AV20" s="59"/>
      <c r="AW20" s="59"/>
      <c r="AX20" s="59"/>
      <c r="AY20" s="59"/>
      <c r="AZ20" s="59"/>
      <c r="BA20" s="59"/>
      <c r="BB20" s="55"/>
      <c r="BC20" s="55"/>
      <c r="BD20" s="55"/>
      <c r="BE20" s="55"/>
      <c r="BF20" s="55"/>
      <c r="BG20" s="55"/>
      <c r="BH20" s="55"/>
      <c r="BI20" s="59"/>
      <c r="BJ20" s="59"/>
      <c r="BK20" s="59"/>
    </row>
    <row r="21" spans="2:63" ht="46.5" customHeight="1" x14ac:dyDescent="0.2">
      <c r="B21" s="30" t="s">
        <v>91</v>
      </c>
      <c r="C21" s="23">
        <f>+SUM(C23:C24)</f>
        <v>7</v>
      </c>
      <c r="D21" s="23">
        <f>+SUM(D23:D24)</f>
        <v>0</v>
      </c>
      <c r="E21" s="23">
        <f>+SUM(E23:E24)</f>
        <v>0</v>
      </c>
      <c r="F21" s="23">
        <f>+SUM(F23:F24)</f>
        <v>0</v>
      </c>
      <c r="G21" s="36"/>
      <c r="H21" s="36"/>
      <c r="I21" s="23" t="s">
        <v>98</v>
      </c>
      <c r="J21" s="37">
        <f>+SUM(J23)</f>
        <v>0</v>
      </c>
      <c r="K21" s="37">
        <f>+SUM(K23)</f>
        <v>0</v>
      </c>
      <c r="L21" s="37">
        <f>+SUM(L23)</f>
        <v>50000</v>
      </c>
      <c r="M21" s="37">
        <f>+SUM(M23)</f>
        <v>0</v>
      </c>
      <c r="N21" s="37">
        <f>+SUM(N23)</f>
        <v>50000</v>
      </c>
      <c r="O21" s="38" t="s">
        <v>62</v>
      </c>
      <c r="P21" s="38" t="s">
        <v>66</v>
      </c>
      <c r="Q21" s="39"/>
      <c r="R21" s="39"/>
      <c r="S21" s="39"/>
      <c r="T21" s="39"/>
      <c r="U21" s="39"/>
      <c r="V21" s="39"/>
      <c r="W21" s="39"/>
      <c r="X21" s="39"/>
      <c r="Y21" s="39"/>
      <c r="Z21" s="39"/>
      <c r="AA21" s="39"/>
      <c r="AB21" s="39"/>
      <c r="AC21" s="40">
        <f>+AVERAGE(AC23:AC24)</f>
        <v>0</v>
      </c>
      <c r="AD21" s="62"/>
      <c r="AE21" s="40">
        <f>+AVERAGE(AE23:AE24)</f>
        <v>0</v>
      </c>
      <c r="AF21" s="62"/>
      <c r="AG21" s="40">
        <f>+AVERAGE(AG23:AG24)</f>
        <v>0</v>
      </c>
      <c r="AH21" s="62"/>
      <c r="AI21" s="40">
        <f>+AVERAGE(AI23:AI24)</f>
        <v>0</v>
      </c>
      <c r="AJ21" s="62"/>
      <c r="AK21" s="40">
        <f>+SUM(AC21,AE21,AG21,AI21)</f>
        <v>0</v>
      </c>
      <c r="AL21" s="40"/>
      <c r="AM21" s="40"/>
      <c r="AN21" s="55"/>
      <c r="AO21" s="41"/>
      <c r="AP21" s="41"/>
      <c r="AQ21" s="41"/>
      <c r="AR21" s="41"/>
      <c r="AS21" s="41"/>
      <c r="AT21" s="41"/>
      <c r="AU21" s="41"/>
      <c r="AV21" s="41"/>
      <c r="AW21" s="41"/>
      <c r="AX21" s="41"/>
      <c r="AY21" s="41"/>
      <c r="AZ21" s="41"/>
      <c r="BA21" s="41"/>
      <c r="BB21" s="41"/>
      <c r="BC21" s="41"/>
      <c r="BD21" s="41"/>
      <c r="BE21" s="41"/>
      <c r="BF21" s="41"/>
      <c r="BG21" s="41"/>
      <c r="BH21" s="41"/>
      <c r="BI21" s="41"/>
      <c r="BJ21" s="41"/>
      <c r="BK21" s="41"/>
    </row>
    <row r="22" spans="2:63" ht="36.75" customHeight="1" x14ac:dyDescent="0.2">
      <c r="B22" s="42" t="s">
        <v>2</v>
      </c>
      <c r="C22" s="216"/>
      <c r="D22" s="216"/>
      <c r="E22" s="216"/>
      <c r="F22" s="216"/>
      <c r="G22" s="216"/>
      <c r="H22" s="216"/>
      <c r="I22" s="216"/>
      <c r="J22" s="216"/>
      <c r="K22" s="216"/>
      <c r="L22" s="216"/>
      <c r="M22" s="216"/>
      <c r="N22" s="216"/>
      <c r="O22" s="95"/>
      <c r="P22" s="95"/>
      <c r="Q22" s="44"/>
      <c r="R22" s="44"/>
      <c r="S22" s="44"/>
      <c r="T22" s="44"/>
      <c r="U22" s="44"/>
      <c r="V22" s="44"/>
      <c r="W22" s="44"/>
      <c r="X22" s="44"/>
      <c r="Y22" s="44"/>
      <c r="Z22" s="44"/>
      <c r="AA22" s="44"/>
      <c r="AB22" s="44"/>
      <c r="AC22" s="45"/>
      <c r="AD22" s="95"/>
      <c r="AE22" s="45"/>
      <c r="AF22" s="95"/>
      <c r="AG22" s="45"/>
      <c r="AH22" s="95"/>
      <c r="AI22" s="45"/>
      <c r="AJ22" s="95"/>
      <c r="AK22" s="45"/>
      <c r="AL22" s="45"/>
      <c r="AM22" s="45"/>
      <c r="AN22" s="55"/>
      <c r="AO22" s="46"/>
      <c r="AP22" s="46"/>
      <c r="AQ22" s="46"/>
      <c r="AR22" s="46"/>
      <c r="AS22" s="46"/>
      <c r="AT22" s="46"/>
      <c r="AU22" s="46"/>
      <c r="AV22" s="46"/>
      <c r="AW22" s="46"/>
      <c r="AX22" s="46"/>
      <c r="AY22" s="46"/>
      <c r="AZ22" s="46"/>
      <c r="BA22" s="46"/>
      <c r="BB22" s="46"/>
      <c r="BC22" s="46"/>
      <c r="BD22" s="46"/>
      <c r="BE22" s="46"/>
      <c r="BF22" s="46"/>
      <c r="BG22" s="46"/>
      <c r="BH22" s="46"/>
      <c r="BI22" s="46"/>
      <c r="BJ22" s="46"/>
      <c r="BK22" s="46"/>
    </row>
    <row r="23" spans="2:63" ht="51.75" customHeight="1" x14ac:dyDescent="0.2">
      <c r="B23" s="31" t="s">
        <v>48</v>
      </c>
      <c r="C23" s="99">
        <v>3</v>
      </c>
      <c r="D23" s="99">
        <v>0</v>
      </c>
      <c r="E23" s="99">
        <v>0</v>
      </c>
      <c r="F23" s="99">
        <v>0</v>
      </c>
      <c r="G23" s="212"/>
      <c r="H23" s="213" t="s">
        <v>115</v>
      </c>
      <c r="I23" s="212"/>
      <c r="J23" s="207">
        <v>0</v>
      </c>
      <c r="K23" s="207">
        <v>0</v>
      </c>
      <c r="L23" s="207">
        <v>50000</v>
      </c>
      <c r="M23" s="207">
        <v>0</v>
      </c>
      <c r="N23" s="207">
        <f>+SUM(J23:M24)</f>
        <v>50000</v>
      </c>
      <c r="O23" s="205"/>
      <c r="P23" s="205"/>
      <c r="Q23" s="50"/>
      <c r="R23" s="50"/>
      <c r="S23" s="50"/>
      <c r="T23" s="50"/>
      <c r="U23" s="50"/>
      <c r="V23" s="50"/>
      <c r="W23" s="50"/>
      <c r="X23" s="50"/>
      <c r="Y23" s="50"/>
      <c r="Z23" s="50"/>
      <c r="AA23" s="50"/>
      <c r="AB23" s="50"/>
      <c r="AC23" s="28">
        <v>0</v>
      </c>
      <c r="AD23" s="29"/>
      <c r="AE23" s="28">
        <v>0</v>
      </c>
      <c r="AF23" s="29"/>
      <c r="AG23" s="28">
        <v>0</v>
      </c>
      <c r="AH23" s="29"/>
      <c r="AI23" s="28">
        <v>0</v>
      </c>
      <c r="AJ23" s="29"/>
      <c r="AK23" s="28">
        <v>0</v>
      </c>
      <c r="AL23" s="28"/>
      <c r="AM23" s="28"/>
      <c r="AN23" s="55"/>
      <c r="AO23" s="55"/>
      <c r="AP23" s="67"/>
      <c r="AQ23" s="67"/>
      <c r="AR23" s="67"/>
      <c r="AS23" s="55"/>
      <c r="AT23" s="55"/>
      <c r="AU23" s="55"/>
      <c r="AV23" s="55"/>
      <c r="AW23" s="55"/>
      <c r="AX23" s="55"/>
      <c r="AY23" s="59"/>
      <c r="AZ23" s="59"/>
      <c r="BA23" s="59"/>
      <c r="BB23" s="59"/>
      <c r="BC23" s="59"/>
      <c r="BD23" s="55"/>
      <c r="BE23" s="55"/>
      <c r="BF23" s="55"/>
      <c r="BG23" s="55"/>
      <c r="BH23" s="55"/>
      <c r="BI23" s="55"/>
      <c r="BJ23" s="55"/>
      <c r="BK23" s="59"/>
    </row>
    <row r="24" spans="2:63" ht="35.25" customHeight="1" x14ac:dyDescent="0.2">
      <c r="B24" s="31" t="s">
        <v>40</v>
      </c>
      <c r="C24" s="99">
        <v>4</v>
      </c>
      <c r="D24" s="99">
        <v>0</v>
      </c>
      <c r="E24" s="99">
        <v>0</v>
      </c>
      <c r="F24" s="99">
        <v>0</v>
      </c>
      <c r="G24" s="212"/>
      <c r="H24" s="213"/>
      <c r="I24" s="212"/>
      <c r="J24" s="207"/>
      <c r="K24" s="207"/>
      <c r="L24" s="207"/>
      <c r="M24" s="207"/>
      <c r="N24" s="207"/>
      <c r="O24" s="206"/>
      <c r="P24" s="206"/>
      <c r="Q24" s="50"/>
      <c r="R24" s="50"/>
      <c r="S24" s="50"/>
      <c r="T24" s="50"/>
      <c r="U24" s="50"/>
      <c r="V24" s="50"/>
      <c r="W24" s="50"/>
      <c r="X24" s="50"/>
      <c r="Y24" s="50"/>
      <c r="Z24" s="50"/>
      <c r="AA24" s="50"/>
      <c r="AB24" s="50"/>
      <c r="AC24" s="28">
        <v>0</v>
      </c>
      <c r="AD24" s="29"/>
      <c r="AE24" s="28">
        <v>0</v>
      </c>
      <c r="AF24" s="29"/>
      <c r="AG24" s="28">
        <v>0</v>
      </c>
      <c r="AH24" s="29"/>
      <c r="AI24" s="28">
        <v>0</v>
      </c>
      <c r="AJ24" s="29"/>
      <c r="AK24" s="28">
        <v>0</v>
      </c>
      <c r="AL24" s="28"/>
      <c r="AM24" s="28"/>
      <c r="AN24" s="55"/>
      <c r="AO24" s="59"/>
      <c r="AP24" s="59"/>
      <c r="AQ24" s="55"/>
      <c r="AR24" s="55"/>
      <c r="AS24" s="67"/>
      <c r="AT24" s="67"/>
      <c r="AU24" s="67"/>
      <c r="AV24" s="67"/>
      <c r="AW24" s="55"/>
      <c r="AX24" s="55"/>
      <c r="AY24" s="59"/>
      <c r="AZ24" s="59"/>
      <c r="BA24" s="59"/>
      <c r="BB24" s="59"/>
      <c r="BC24" s="59"/>
      <c r="BD24" s="55"/>
      <c r="BE24" s="55"/>
      <c r="BF24" s="55"/>
      <c r="BG24" s="55"/>
      <c r="BH24" s="55"/>
      <c r="BI24" s="55"/>
      <c r="BJ24" s="55"/>
      <c r="BK24" s="59"/>
    </row>
    <row r="25" spans="2:63" ht="54" customHeight="1" x14ac:dyDescent="0.2">
      <c r="B25" s="30" t="s">
        <v>93</v>
      </c>
      <c r="C25" s="23">
        <f>+SUM(C27:C28)</f>
        <v>7</v>
      </c>
      <c r="D25" s="23">
        <f>+SUM(D27:D28)</f>
        <v>0</v>
      </c>
      <c r="E25" s="23">
        <f>+SUM(E27:E28)</f>
        <v>0</v>
      </c>
      <c r="F25" s="23">
        <f>+SUM(F27:F28)</f>
        <v>0</v>
      </c>
      <c r="G25" s="23"/>
      <c r="H25" s="60"/>
      <c r="I25" s="60"/>
      <c r="J25" s="61">
        <f>+SUM(J27:J28)</f>
        <v>0</v>
      </c>
      <c r="K25" s="61">
        <f>+SUM(K27:K28)</f>
        <v>0</v>
      </c>
      <c r="L25" s="61">
        <f>+SUM(L27:L28)</f>
        <v>0</v>
      </c>
      <c r="M25" s="61">
        <f>+SUM(M27:M28)</f>
        <v>50000</v>
      </c>
      <c r="N25" s="61">
        <f>+SUM(N27:N28)</f>
        <v>50000</v>
      </c>
      <c r="O25" s="38" t="s">
        <v>62</v>
      </c>
      <c r="P25" s="38" t="s">
        <v>67</v>
      </c>
      <c r="Q25" s="39"/>
      <c r="R25" s="39"/>
      <c r="S25" s="39"/>
      <c r="T25" s="39"/>
      <c r="U25" s="39"/>
      <c r="V25" s="39"/>
      <c r="W25" s="39"/>
      <c r="X25" s="39"/>
      <c r="Y25" s="39"/>
      <c r="Z25" s="39"/>
      <c r="AA25" s="39"/>
      <c r="AB25" s="39"/>
      <c r="AC25" s="40">
        <f>+AVERAGE(AC27:AC28)</f>
        <v>0</v>
      </c>
      <c r="AD25" s="62"/>
      <c r="AE25" s="40">
        <f>+AVERAGE(AE27:AE28)</f>
        <v>0</v>
      </c>
      <c r="AF25" s="62"/>
      <c r="AG25" s="40">
        <f>+AVERAGE(AG27:AG28)</f>
        <v>0</v>
      </c>
      <c r="AH25" s="62"/>
      <c r="AI25" s="40">
        <f>+AVERAGE(AI27:AI28)</f>
        <v>0</v>
      </c>
      <c r="AJ25" s="62"/>
      <c r="AK25" s="40">
        <f>+SUM(AC25,AE25,AG25,AI25)</f>
        <v>0</v>
      </c>
      <c r="AL25" s="40"/>
      <c r="AM25" s="40"/>
      <c r="AN25" s="55"/>
      <c r="AO25" s="41"/>
      <c r="AP25" s="41"/>
      <c r="AQ25" s="41"/>
      <c r="AR25" s="41"/>
      <c r="AS25" s="41"/>
      <c r="AT25" s="41"/>
      <c r="AU25" s="41"/>
      <c r="AV25" s="41"/>
      <c r="AW25" s="41"/>
      <c r="AX25" s="41"/>
      <c r="AY25" s="41"/>
      <c r="AZ25" s="41"/>
      <c r="BA25" s="41"/>
      <c r="BB25" s="41"/>
      <c r="BC25" s="41"/>
      <c r="BD25" s="41"/>
      <c r="BE25" s="41"/>
      <c r="BF25" s="41"/>
      <c r="BG25" s="41"/>
      <c r="BH25" s="41"/>
      <c r="BI25" s="41"/>
      <c r="BJ25" s="41"/>
      <c r="BK25" s="41"/>
    </row>
    <row r="26" spans="2:63" ht="26.25" customHeight="1" x14ac:dyDescent="0.2">
      <c r="B26" s="42" t="s">
        <v>2</v>
      </c>
      <c r="C26" s="217" t="s">
        <v>1</v>
      </c>
      <c r="D26" s="217"/>
      <c r="E26" s="217"/>
      <c r="F26" s="217"/>
      <c r="G26" s="217"/>
      <c r="H26" s="217"/>
      <c r="I26" s="217"/>
      <c r="J26" s="217"/>
      <c r="K26" s="217"/>
      <c r="L26" s="217"/>
      <c r="M26" s="217"/>
      <c r="N26" s="217"/>
      <c r="O26" s="101"/>
      <c r="P26" s="101"/>
      <c r="Q26" s="44"/>
      <c r="R26" s="44"/>
      <c r="S26" s="44"/>
      <c r="T26" s="44"/>
      <c r="U26" s="44"/>
      <c r="V26" s="44"/>
      <c r="W26" s="44"/>
      <c r="X26" s="44"/>
      <c r="Y26" s="44"/>
      <c r="Z26" s="44"/>
      <c r="AA26" s="44"/>
      <c r="AB26" s="44"/>
      <c r="AC26" s="64"/>
      <c r="AD26" s="101"/>
      <c r="AE26" s="64"/>
      <c r="AF26" s="101"/>
      <c r="AG26" s="64"/>
      <c r="AH26" s="101"/>
      <c r="AI26" s="64"/>
      <c r="AJ26" s="101"/>
      <c r="AK26" s="64"/>
      <c r="AL26" s="64"/>
      <c r="AM26" s="64"/>
      <c r="AN26" s="55"/>
      <c r="AO26" s="46"/>
      <c r="AP26" s="46"/>
      <c r="AQ26" s="46"/>
      <c r="AR26" s="46"/>
      <c r="AS26" s="46"/>
      <c r="AT26" s="46"/>
      <c r="AU26" s="46"/>
      <c r="AV26" s="46"/>
      <c r="AW26" s="46"/>
      <c r="AX26" s="46"/>
      <c r="AY26" s="46"/>
      <c r="AZ26" s="46"/>
      <c r="BA26" s="46"/>
      <c r="BB26" s="46"/>
      <c r="BC26" s="46"/>
      <c r="BD26" s="46"/>
      <c r="BE26" s="46"/>
      <c r="BF26" s="46"/>
      <c r="BG26" s="46"/>
      <c r="BH26" s="46"/>
      <c r="BI26" s="46"/>
      <c r="BJ26" s="46"/>
      <c r="BK26" s="46"/>
    </row>
    <row r="27" spans="2:63" ht="63.75" customHeight="1" x14ac:dyDescent="0.2">
      <c r="B27" s="68" t="s">
        <v>94</v>
      </c>
      <c r="C27" s="99">
        <v>3</v>
      </c>
      <c r="D27" s="99">
        <v>0</v>
      </c>
      <c r="E27" s="99">
        <v>0</v>
      </c>
      <c r="F27" s="99">
        <v>0</v>
      </c>
      <c r="G27" s="218"/>
      <c r="H27" s="213" t="s">
        <v>116</v>
      </c>
      <c r="I27" s="212" t="s">
        <v>76</v>
      </c>
      <c r="J27" s="98">
        <v>0</v>
      </c>
      <c r="K27" s="98">
        <v>0</v>
      </c>
      <c r="L27" s="98">
        <v>0</v>
      </c>
      <c r="M27" s="98">
        <v>0</v>
      </c>
      <c r="N27" s="98">
        <f>SUM(J27:M27)</f>
        <v>0</v>
      </c>
      <c r="O27" s="29"/>
      <c r="P27" s="29"/>
      <c r="Q27" s="50"/>
      <c r="R27" s="50"/>
      <c r="S27" s="50"/>
      <c r="T27" s="50"/>
      <c r="U27" s="50"/>
      <c r="V27" s="50"/>
      <c r="W27" s="50"/>
      <c r="X27" s="50"/>
      <c r="Y27" s="50"/>
      <c r="Z27" s="50"/>
      <c r="AA27" s="50"/>
      <c r="AB27" s="50"/>
      <c r="AC27" s="28">
        <v>0</v>
      </c>
      <c r="AD27" s="29"/>
      <c r="AE27" s="28">
        <v>0</v>
      </c>
      <c r="AF27" s="29"/>
      <c r="AG27" s="28">
        <v>0</v>
      </c>
      <c r="AH27" s="29"/>
      <c r="AI27" s="28">
        <v>0</v>
      </c>
      <c r="AJ27" s="29"/>
      <c r="AK27" s="28">
        <v>0</v>
      </c>
      <c r="AL27" s="28"/>
      <c r="AM27" s="28"/>
      <c r="AN27" s="55"/>
      <c r="AO27" s="59"/>
      <c r="AP27" s="59"/>
      <c r="AQ27" s="59"/>
      <c r="AR27" s="59"/>
      <c r="AS27" s="59"/>
      <c r="AT27" s="59"/>
      <c r="AU27" s="59"/>
      <c r="AV27" s="59"/>
      <c r="AW27" s="59"/>
      <c r="AX27" s="59"/>
      <c r="AY27" s="59"/>
      <c r="AZ27" s="67"/>
      <c r="BA27" s="67"/>
      <c r="BB27" s="67"/>
      <c r="BC27" s="56"/>
      <c r="BD27" s="56"/>
      <c r="BE27" s="56"/>
      <c r="BF27" s="56"/>
      <c r="BG27" s="59"/>
      <c r="BH27" s="59"/>
      <c r="BI27" s="59"/>
      <c r="BJ27" s="59"/>
      <c r="BK27" s="59"/>
    </row>
    <row r="28" spans="2:63" ht="33" customHeight="1" x14ac:dyDescent="0.2">
      <c r="B28" s="68" t="s">
        <v>40</v>
      </c>
      <c r="C28" s="99">
        <v>4</v>
      </c>
      <c r="D28" s="99">
        <v>0</v>
      </c>
      <c r="E28" s="99">
        <v>0</v>
      </c>
      <c r="F28" s="99">
        <v>0</v>
      </c>
      <c r="G28" s="219"/>
      <c r="H28" s="213"/>
      <c r="I28" s="212"/>
      <c r="J28" s="98">
        <v>0</v>
      </c>
      <c r="K28" s="98">
        <v>0</v>
      </c>
      <c r="L28" s="98">
        <v>0</v>
      </c>
      <c r="M28" s="98">
        <v>50000</v>
      </c>
      <c r="N28" s="98">
        <f>SUM(J28:M28)</f>
        <v>50000</v>
      </c>
      <c r="O28" s="29"/>
      <c r="P28" s="29"/>
      <c r="Q28" s="50"/>
      <c r="R28" s="50"/>
      <c r="S28" s="50"/>
      <c r="T28" s="50"/>
      <c r="U28" s="50"/>
      <c r="V28" s="50"/>
      <c r="W28" s="50"/>
      <c r="X28" s="50"/>
      <c r="Y28" s="50"/>
      <c r="Z28" s="50"/>
      <c r="AA28" s="50"/>
      <c r="AB28" s="50"/>
      <c r="AC28" s="28">
        <v>0</v>
      </c>
      <c r="AD28" s="29"/>
      <c r="AE28" s="28">
        <v>0</v>
      </c>
      <c r="AF28" s="29"/>
      <c r="AG28" s="28">
        <v>0</v>
      </c>
      <c r="AH28" s="29"/>
      <c r="AI28" s="28">
        <v>0</v>
      </c>
      <c r="AJ28" s="29"/>
      <c r="AK28" s="28">
        <v>0</v>
      </c>
      <c r="AL28" s="28"/>
      <c r="AM28" s="28"/>
      <c r="AN28" s="55"/>
      <c r="AO28" s="59"/>
      <c r="AP28" s="59"/>
      <c r="AQ28" s="59"/>
      <c r="AR28" s="59"/>
      <c r="AS28" s="59"/>
      <c r="AT28" s="59"/>
      <c r="AU28" s="59"/>
      <c r="AV28" s="59"/>
      <c r="AW28" s="59"/>
      <c r="AX28" s="59"/>
      <c r="AY28" s="59"/>
      <c r="AZ28" s="56"/>
      <c r="BA28" s="56"/>
      <c r="BB28" s="56"/>
      <c r="BC28" s="67"/>
      <c r="BD28" s="67"/>
      <c r="BE28" s="67"/>
      <c r="BF28" s="67"/>
      <c r="BG28" s="59"/>
      <c r="BH28" s="59"/>
      <c r="BI28" s="59"/>
      <c r="BJ28" s="59"/>
      <c r="BK28" s="59"/>
    </row>
    <row r="29" spans="2:63" ht="48.75" customHeight="1" x14ac:dyDescent="0.2">
      <c r="B29" s="30" t="s">
        <v>95</v>
      </c>
      <c r="C29" s="23">
        <f>+SUM(C31:C32)</f>
        <v>4</v>
      </c>
      <c r="D29" s="23">
        <f>+SUM(D31:D32)</f>
        <v>0</v>
      </c>
      <c r="E29" s="23">
        <f>+SUM(E31:E32)</f>
        <v>0</v>
      </c>
      <c r="F29" s="23">
        <f>+SUM(F31:F32)</f>
        <v>0</v>
      </c>
      <c r="G29" s="36"/>
      <c r="H29" s="36"/>
      <c r="I29" s="36"/>
      <c r="J29" s="37">
        <f>+SUM(J31)</f>
        <v>0</v>
      </c>
      <c r="K29" s="37">
        <f>+SUM(K31)</f>
        <v>0</v>
      </c>
      <c r="L29" s="37">
        <f>+SUM(L31)</f>
        <v>50000</v>
      </c>
      <c r="M29" s="37">
        <f>+SUM(M31)</f>
        <v>0</v>
      </c>
      <c r="N29" s="37">
        <f>+SUM(N31)</f>
        <v>50000</v>
      </c>
      <c r="O29" s="38" t="s">
        <v>62</v>
      </c>
      <c r="P29" s="38" t="s">
        <v>68</v>
      </c>
      <c r="Q29" s="39"/>
      <c r="R29" s="39"/>
      <c r="S29" s="39"/>
      <c r="T29" s="39"/>
      <c r="U29" s="39"/>
      <c r="V29" s="39"/>
      <c r="W29" s="39"/>
      <c r="X29" s="39"/>
      <c r="Y29" s="39"/>
      <c r="Z29" s="39"/>
      <c r="AA29" s="39"/>
      <c r="AB29" s="39"/>
      <c r="AC29" s="40">
        <f>+AVERAGE(AC31:AC32)</f>
        <v>0</v>
      </c>
      <c r="AD29" s="62"/>
      <c r="AE29" s="40">
        <f>+AVERAGE(AE31:AE32)</f>
        <v>0</v>
      </c>
      <c r="AF29" s="62"/>
      <c r="AG29" s="40">
        <f>+AVERAGE(AG31:AG32)</f>
        <v>0</v>
      </c>
      <c r="AH29" s="62"/>
      <c r="AI29" s="40">
        <f>+AVERAGE(AI31:AI32)</f>
        <v>0</v>
      </c>
      <c r="AJ29" s="62"/>
      <c r="AK29" s="40">
        <f>+SUM(AC29,AE29,AG29,AI29)</f>
        <v>0</v>
      </c>
      <c r="AL29" s="40"/>
      <c r="AM29" s="40"/>
      <c r="AN29" s="55"/>
      <c r="AO29" s="41"/>
      <c r="AP29" s="41"/>
      <c r="AQ29" s="41"/>
      <c r="AR29" s="41"/>
      <c r="AS29" s="41"/>
      <c r="AT29" s="41"/>
      <c r="AU29" s="41"/>
      <c r="AV29" s="41"/>
      <c r="AW29" s="41"/>
      <c r="AX29" s="41"/>
      <c r="AY29" s="41"/>
      <c r="AZ29" s="41"/>
      <c r="BA29" s="41"/>
      <c r="BB29" s="41"/>
      <c r="BC29" s="41"/>
      <c r="BD29" s="41"/>
      <c r="BE29" s="41"/>
      <c r="BF29" s="41"/>
      <c r="BG29" s="41"/>
      <c r="BH29" s="41"/>
      <c r="BI29" s="41"/>
      <c r="BJ29" s="41"/>
      <c r="BK29" s="41"/>
    </row>
    <row r="30" spans="2:63" ht="29.25" customHeight="1" x14ac:dyDescent="0.2">
      <c r="B30" s="42" t="s">
        <v>2</v>
      </c>
      <c r="C30" s="216"/>
      <c r="D30" s="216"/>
      <c r="E30" s="216"/>
      <c r="F30" s="216"/>
      <c r="G30" s="216"/>
      <c r="H30" s="216"/>
      <c r="I30" s="216"/>
      <c r="J30" s="216"/>
      <c r="K30" s="216"/>
      <c r="L30" s="216"/>
      <c r="M30" s="216"/>
      <c r="N30" s="216"/>
      <c r="O30" s="95"/>
      <c r="P30" s="95"/>
      <c r="Q30" s="44"/>
      <c r="R30" s="44"/>
      <c r="S30" s="44"/>
      <c r="T30" s="44"/>
      <c r="U30" s="44"/>
      <c r="V30" s="44"/>
      <c r="W30" s="44"/>
      <c r="X30" s="44"/>
      <c r="Y30" s="44"/>
      <c r="Z30" s="44"/>
      <c r="AA30" s="44"/>
      <c r="AB30" s="44"/>
      <c r="AC30" s="45"/>
      <c r="AD30" s="95"/>
      <c r="AE30" s="45"/>
      <c r="AF30" s="95"/>
      <c r="AG30" s="45"/>
      <c r="AH30" s="95"/>
      <c r="AI30" s="45"/>
      <c r="AJ30" s="95"/>
      <c r="AK30" s="45"/>
      <c r="AL30" s="45"/>
      <c r="AM30" s="45"/>
      <c r="AN30" s="55"/>
      <c r="AO30" s="46"/>
      <c r="AP30" s="46"/>
      <c r="AQ30" s="46"/>
      <c r="AR30" s="46"/>
      <c r="AS30" s="46"/>
      <c r="AT30" s="46"/>
      <c r="AU30" s="46"/>
      <c r="AV30" s="46"/>
      <c r="AW30" s="46"/>
      <c r="AX30" s="46"/>
      <c r="AY30" s="46"/>
      <c r="AZ30" s="46"/>
      <c r="BA30" s="46"/>
      <c r="BB30" s="46"/>
      <c r="BC30" s="46"/>
      <c r="BD30" s="46"/>
      <c r="BE30" s="46"/>
      <c r="BF30" s="46"/>
      <c r="BG30" s="46"/>
      <c r="BH30" s="46"/>
      <c r="BI30" s="46"/>
      <c r="BJ30" s="46"/>
      <c r="BK30" s="46"/>
    </row>
    <row r="31" spans="2:63" ht="63" customHeight="1" x14ac:dyDescent="0.2">
      <c r="B31" s="31" t="s">
        <v>52</v>
      </c>
      <c r="C31" s="78">
        <v>4</v>
      </c>
      <c r="D31" s="99">
        <v>0</v>
      </c>
      <c r="E31" s="99">
        <v>0</v>
      </c>
      <c r="F31" s="99">
        <v>0</v>
      </c>
      <c r="G31" s="218"/>
      <c r="H31" s="213" t="s">
        <v>117</v>
      </c>
      <c r="I31" s="99" t="s">
        <v>27</v>
      </c>
      <c r="J31" s="214">
        <v>0</v>
      </c>
      <c r="K31" s="214">
        <v>0</v>
      </c>
      <c r="L31" s="214">
        <v>50000</v>
      </c>
      <c r="M31" s="214">
        <v>0</v>
      </c>
      <c r="N31" s="214">
        <f>SUM(J31:M32)</f>
        <v>50000</v>
      </c>
      <c r="O31" s="29"/>
      <c r="P31" s="29"/>
      <c r="Q31" s="50"/>
      <c r="R31" s="50"/>
      <c r="S31" s="50"/>
      <c r="T31" s="50"/>
      <c r="U31" s="50"/>
      <c r="V31" s="50"/>
      <c r="W31" s="50"/>
      <c r="X31" s="50"/>
      <c r="Y31" s="50"/>
      <c r="Z31" s="50"/>
      <c r="AA31" s="50"/>
      <c r="AB31" s="50"/>
      <c r="AC31" s="28">
        <v>0</v>
      </c>
      <c r="AD31" s="29"/>
      <c r="AE31" s="28">
        <v>0</v>
      </c>
      <c r="AF31" s="29"/>
      <c r="AG31" s="28">
        <v>0</v>
      </c>
      <c r="AH31" s="29"/>
      <c r="AI31" s="28">
        <v>0</v>
      </c>
      <c r="AJ31" s="29"/>
      <c r="AK31" s="28">
        <v>0</v>
      </c>
      <c r="AL31" s="28"/>
      <c r="AM31" s="28"/>
      <c r="AN31" s="55"/>
      <c r="AO31" s="59"/>
      <c r="AP31" s="59"/>
      <c r="AQ31" s="59"/>
      <c r="AR31" s="59"/>
      <c r="AS31" s="59"/>
      <c r="AT31" s="59"/>
      <c r="AU31" s="59"/>
      <c r="AV31" s="59"/>
      <c r="AW31" s="59"/>
      <c r="AX31" s="59"/>
      <c r="AY31" s="59"/>
      <c r="AZ31" s="59"/>
      <c r="BA31" s="59"/>
      <c r="BB31" s="59"/>
      <c r="BC31" s="67"/>
      <c r="BD31" s="67"/>
      <c r="BE31" s="67"/>
      <c r="BF31" s="59"/>
      <c r="BG31" s="59"/>
      <c r="BH31" s="59"/>
      <c r="BI31" s="59"/>
      <c r="BJ31" s="59"/>
      <c r="BK31" s="59"/>
    </row>
    <row r="32" spans="2:63" ht="34.5" customHeight="1" x14ac:dyDescent="0.2">
      <c r="B32" s="31" t="s">
        <v>40</v>
      </c>
      <c r="C32" s="78">
        <v>0</v>
      </c>
      <c r="D32" s="99">
        <v>0</v>
      </c>
      <c r="E32" s="99">
        <v>0</v>
      </c>
      <c r="F32" s="99">
        <v>0</v>
      </c>
      <c r="G32" s="219"/>
      <c r="H32" s="213"/>
      <c r="I32" s="99"/>
      <c r="J32" s="215"/>
      <c r="K32" s="215"/>
      <c r="L32" s="215"/>
      <c r="M32" s="215"/>
      <c r="N32" s="215"/>
      <c r="O32" s="29"/>
      <c r="P32" s="29"/>
      <c r="Q32" s="50"/>
      <c r="R32" s="50"/>
      <c r="S32" s="50"/>
      <c r="T32" s="50"/>
      <c r="U32" s="50"/>
      <c r="V32" s="50"/>
      <c r="W32" s="50"/>
      <c r="X32" s="50"/>
      <c r="Y32" s="50"/>
      <c r="Z32" s="50"/>
      <c r="AA32" s="50"/>
      <c r="AB32" s="50"/>
      <c r="AC32" s="28">
        <v>0</v>
      </c>
      <c r="AD32" s="29"/>
      <c r="AE32" s="28">
        <v>0</v>
      </c>
      <c r="AF32" s="29"/>
      <c r="AG32" s="28">
        <v>0</v>
      </c>
      <c r="AH32" s="29"/>
      <c r="AI32" s="28">
        <v>0</v>
      </c>
      <c r="AJ32" s="29"/>
      <c r="AK32" s="28">
        <v>0</v>
      </c>
      <c r="AL32" s="28"/>
      <c r="AM32" s="28"/>
      <c r="AN32" s="55"/>
      <c r="AO32" s="59"/>
      <c r="AP32" s="59"/>
      <c r="AQ32" s="59"/>
      <c r="AR32" s="59"/>
      <c r="AS32" s="59"/>
      <c r="AT32" s="59"/>
      <c r="AU32" s="59"/>
      <c r="AV32" s="59"/>
      <c r="AW32" s="59"/>
      <c r="AX32" s="59"/>
      <c r="AY32" s="59"/>
      <c r="AZ32" s="59"/>
      <c r="BA32" s="59"/>
      <c r="BB32" s="59"/>
      <c r="BC32" s="59"/>
      <c r="BD32" s="59"/>
      <c r="BE32" s="59"/>
      <c r="BF32" s="67"/>
      <c r="BG32" s="67"/>
      <c r="BH32" s="67"/>
      <c r="BI32" s="67"/>
      <c r="BJ32" s="59"/>
      <c r="BK32" s="59"/>
    </row>
    <row r="33" spans="2:63" ht="39.75" customHeight="1" x14ac:dyDescent="0.2">
      <c r="B33" s="30" t="s">
        <v>96</v>
      </c>
      <c r="C33" s="23">
        <f>+SUM(C35:C36)</f>
        <v>6</v>
      </c>
      <c r="D33" s="23">
        <f>+SUM(D35:D36)</f>
        <v>0</v>
      </c>
      <c r="E33" s="23">
        <f>+SUM(E35:E36)</f>
        <v>0</v>
      </c>
      <c r="F33" s="23">
        <f>+SUM(F35:F36)</f>
        <v>0</v>
      </c>
      <c r="G33" s="23" t="s">
        <v>23</v>
      </c>
      <c r="H33" s="36"/>
      <c r="I33" s="23" t="s">
        <v>27</v>
      </c>
      <c r="J33" s="37">
        <f>+SUM(J35)</f>
        <v>0</v>
      </c>
      <c r="K33" s="37">
        <f>+SUM(K35)</f>
        <v>50000</v>
      </c>
      <c r="L33" s="37">
        <f>+SUM(L35)</f>
        <v>0</v>
      </c>
      <c r="M33" s="37">
        <f>+SUM(M35)</f>
        <v>0</v>
      </c>
      <c r="N33" s="37">
        <f>+SUM(N35)</f>
        <v>50000</v>
      </c>
      <c r="O33" s="38" t="s">
        <v>62</v>
      </c>
      <c r="P33" s="38" t="s">
        <v>69</v>
      </c>
      <c r="Q33" s="39"/>
      <c r="R33" s="39"/>
      <c r="S33" s="39"/>
      <c r="T33" s="39"/>
      <c r="U33" s="39"/>
      <c r="V33" s="39"/>
      <c r="W33" s="39"/>
      <c r="X33" s="39"/>
      <c r="Y33" s="39"/>
      <c r="Z33" s="39"/>
      <c r="AA33" s="39"/>
      <c r="AB33" s="39"/>
      <c r="AC33" s="40">
        <f>+AVERAGE(AC35:AC36)</f>
        <v>0</v>
      </c>
      <c r="AD33" s="62"/>
      <c r="AE33" s="40">
        <f>+AVERAGE(AE35:AE36)</f>
        <v>0</v>
      </c>
      <c r="AF33" s="62"/>
      <c r="AG33" s="40">
        <f>+AVERAGE(AG35:AG36)</f>
        <v>0</v>
      </c>
      <c r="AH33" s="62"/>
      <c r="AI33" s="40">
        <f>+AVERAGE(AI35:AI36)</f>
        <v>0</v>
      </c>
      <c r="AJ33" s="62"/>
      <c r="AK33" s="40">
        <f>+SUM(AC33,AE33,AG33,AI33)</f>
        <v>0</v>
      </c>
      <c r="AL33" s="40"/>
      <c r="AM33" s="40"/>
      <c r="AN33" s="55"/>
      <c r="AO33" s="41"/>
      <c r="AP33" s="41"/>
      <c r="AQ33" s="41"/>
      <c r="AR33" s="41"/>
      <c r="AS33" s="41"/>
      <c r="AT33" s="41"/>
      <c r="AU33" s="41"/>
      <c r="AV33" s="41"/>
      <c r="AW33" s="41"/>
      <c r="AX33" s="41"/>
      <c r="AY33" s="41"/>
      <c r="AZ33" s="41"/>
      <c r="BA33" s="41"/>
      <c r="BB33" s="41"/>
      <c r="BC33" s="41"/>
      <c r="BD33" s="41"/>
      <c r="BE33" s="41"/>
      <c r="BF33" s="41"/>
      <c r="BG33" s="41"/>
      <c r="BH33" s="41"/>
      <c r="BI33" s="41"/>
      <c r="BJ33" s="41"/>
      <c r="BK33" s="41"/>
    </row>
    <row r="34" spans="2:63" ht="27" customHeight="1" x14ac:dyDescent="0.2">
      <c r="B34" s="42" t="s">
        <v>2</v>
      </c>
      <c r="C34" s="216"/>
      <c r="D34" s="216"/>
      <c r="E34" s="216"/>
      <c r="F34" s="216"/>
      <c r="G34" s="216"/>
      <c r="H34" s="216"/>
      <c r="I34" s="216"/>
      <c r="J34" s="216"/>
      <c r="K34" s="216"/>
      <c r="L34" s="216"/>
      <c r="M34" s="216"/>
      <c r="N34" s="216"/>
      <c r="O34" s="95"/>
      <c r="P34" s="95"/>
      <c r="Q34" s="44"/>
      <c r="R34" s="44"/>
      <c r="S34" s="44"/>
      <c r="T34" s="44"/>
      <c r="U34" s="44"/>
      <c r="V34" s="44"/>
      <c r="W34" s="44"/>
      <c r="X34" s="44"/>
      <c r="Y34" s="44"/>
      <c r="Z34" s="44"/>
      <c r="AA34" s="44"/>
      <c r="AB34" s="44"/>
      <c r="AC34" s="45"/>
      <c r="AD34" s="95"/>
      <c r="AE34" s="45"/>
      <c r="AF34" s="95"/>
      <c r="AG34" s="45"/>
      <c r="AH34" s="95"/>
      <c r="AI34" s="45"/>
      <c r="AJ34" s="95"/>
      <c r="AK34" s="45"/>
      <c r="AL34" s="45"/>
      <c r="AM34" s="45"/>
      <c r="AN34" s="55"/>
      <c r="AO34" s="46"/>
      <c r="AP34" s="46"/>
      <c r="AQ34" s="46"/>
      <c r="AR34" s="46"/>
      <c r="AS34" s="46"/>
      <c r="AT34" s="46"/>
      <c r="AU34" s="46"/>
      <c r="AV34" s="46"/>
      <c r="AW34" s="46"/>
      <c r="AX34" s="46"/>
      <c r="AY34" s="46"/>
      <c r="AZ34" s="46"/>
      <c r="BA34" s="46"/>
      <c r="BB34" s="46"/>
      <c r="BC34" s="46"/>
      <c r="BD34" s="46"/>
      <c r="BE34" s="46"/>
      <c r="BF34" s="46"/>
      <c r="BG34" s="46"/>
      <c r="BH34" s="46"/>
      <c r="BI34" s="46"/>
      <c r="BJ34" s="46"/>
      <c r="BK34" s="46"/>
    </row>
    <row r="35" spans="2:63" ht="58.5" customHeight="1" x14ac:dyDescent="0.2">
      <c r="B35" s="31" t="s">
        <v>47</v>
      </c>
      <c r="C35" s="78">
        <v>2</v>
      </c>
      <c r="D35" s="99">
        <v>0</v>
      </c>
      <c r="E35" s="99">
        <v>0</v>
      </c>
      <c r="F35" s="99">
        <v>0</v>
      </c>
      <c r="G35" s="212"/>
      <c r="H35" s="213" t="s">
        <v>118</v>
      </c>
      <c r="I35" s="212" t="s">
        <v>27</v>
      </c>
      <c r="J35" s="207">
        <v>0</v>
      </c>
      <c r="K35" s="207">
        <v>50000</v>
      </c>
      <c r="L35" s="207">
        <v>0</v>
      </c>
      <c r="M35" s="207">
        <v>0</v>
      </c>
      <c r="N35" s="207">
        <f>SUM(J35:M36)</f>
        <v>50000</v>
      </c>
      <c r="O35" s="29"/>
      <c r="P35" s="29"/>
      <c r="Q35" s="50"/>
      <c r="R35" s="50"/>
      <c r="S35" s="50"/>
      <c r="T35" s="48"/>
      <c r="U35" s="48"/>
      <c r="V35" s="50"/>
      <c r="W35" s="50"/>
      <c r="X35" s="50"/>
      <c r="Y35" s="50"/>
      <c r="Z35" s="50"/>
      <c r="AA35" s="50"/>
      <c r="AB35" s="50"/>
      <c r="AC35" s="28">
        <v>0</v>
      </c>
      <c r="AD35" s="29"/>
      <c r="AE35" s="28">
        <v>0</v>
      </c>
      <c r="AF35" s="29"/>
      <c r="AG35" s="28">
        <v>0</v>
      </c>
      <c r="AH35" s="29"/>
      <c r="AI35" s="28">
        <v>0</v>
      </c>
      <c r="AJ35" s="29"/>
      <c r="AK35" s="28">
        <v>0</v>
      </c>
      <c r="AL35" s="28"/>
      <c r="AM35" s="28"/>
      <c r="AN35" s="55"/>
      <c r="AO35" s="59"/>
      <c r="AP35" s="59"/>
      <c r="AQ35" s="59"/>
      <c r="AR35" s="59"/>
      <c r="AS35" s="59"/>
      <c r="AT35" s="59"/>
      <c r="AU35" s="59"/>
      <c r="AV35" s="59"/>
      <c r="AW35" s="59"/>
      <c r="AX35" s="59"/>
      <c r="AY35" s="59"/>
      <c r="AZ35" s="59"/>
      <c r="BA35" s="59"/>
      <c r="BB35" s="59"/>
      <c r="BC35" s="59"/>
      <c r="BD35" s="59"/>
      <c r="BE35" s="59"/>
      <c r="BF35" s="59"/>
      <c r="BG35" s="59"/>
      <c r="BH35" s="59"/>
      <c r="BI35" s="59"/>
      <c r="BJ35" s="59"/>
      <c r="BK35" s="59"/>
    </row>
    <row r="36" spans="2:63" ht="30.75" customHeight="1" x14ac:dyDescent="0.2">
      <c r="B36" s="31" t="s">
        <v>40</v>
      </c>
      <c r="C36" s="78">
        <v>4</v>
      </c>
      <c r="D36" s="99">
        <v>0</v>
      </c>
      <c r="E36" s="99">
        <v>0</v>
      </c>
      <c r="F36" s="99">
        <v>0</v>
      </c>
      <c r="G36" s="212"/>
      <c r="H36" s="213"/>
      <c r="I36" s="212"/>
      <c r="J36" s="207"/>
      <c r="K36" s="207"/>
      <c r="L36" s="207"/>
      <c r="M36" s="207"/>
      <c r="N36" s="207"/>
      <c r="O36" s="29"/>
      <c r="P36" s="29"/>
      <c r="Q36" s="50"/>
      <c r="R36" s="50"/>
      <c r="S36" s="50"/>
      <c r="T36" s="50"/>
      <c r="U36" s="50"/>
      <c r="V36" s="48"/>
      <c r="W36" s="48"/>
      <c r="X36" s="48"/>
      <c r="Y36" s="48"/>
      <c r="Z36" s="50"/>
      <c r="AA36" s="50"/>
      <c r="AB36" s="50"/>
      <c r="AC36" s="28">
        <v>0</v>
      </c>
      <c r="AD36" s="29"/>
      <c r="AE36" s="28">
        <v>0</v>
      </c>
      <c r="AF36" s="29"/>
      <c r="AG36" s="28">
        <v>0</v>
      </c>
      <c r="AH36" s="29"/>
      <c r="AI36" s="28">
        <v>0</v>
      </c>
      <c r="AJ36" s="29"/>
      <c r="AK36" s="28">
        <v>0</v>
      </c>
      <c r="AL36" s="28"/>
      <c r="AM36" s="28"/>
      <c r="AN36" s="55"/>
      <c r="AO36" s="59"/>
      <c r="AP36" s="59"/>
      <c r="AQ36" s="59"/>
      <c r="AR36" s="59"/>
      <c r="AS36" s="59"/>
      <c r="AT36" s="59"/>
      <c r="AU36" s="59"/>
      <c r="AV36" s="59"/>
      <c r="AW36" s="59"/>
      <c r="AX36" s="59"/>
      <c r="AY36" s="59"/>
      <c r="AZ36" s="59"/>
      <c r="BA36" s="59"/>
      <c r="BB36" s="59"/>
      <c r="BC36" s="59"/>
      <c r="BD36" s="59"/>
      <c r="BE36" s="59"/>
      <c r="BF36" s="59"/>
      <c r="BG36" s="59"/>
      <c r="BH36" s="59"/>
      <c r="BI36" s="59"/>
      <c r="BJ36" s="59"/>
      <c r="BK36" s="59"/>
    </row>
    <row r="37" spans="2:63" ht="57.75" customHeight="1" x14ac:dyDescent="0.2">
      <c r="B37" s="30" t="s">
        <v>97</v>
      </c>
      <c r="C37" s="23">
        <f>+SUM(C39:C40)</f>
        <v>7</v>
      </c>
      <c r="D37" s="23">
        <f>+SUM(D39:D40)</f>
        <v>0</v>
      </c>
      <c r="E37" s="23">
        <f>+SUM(E39:E40)</f>
        <v>0</v>
      </c>
      <c r="F37" s="23">
        <f>+SUM(F39:F40)</f>
        <v>0</v>
      </c>
      <c r="G37" s="23" t="s">
        <v>23</v>
      </c>
      <c r="H37" s="36"/>
      <c r="I37" s="23" t="s">
        <v>27</v>
      </c>
      <c r="J37" s="37">
        <f>+SUM(J39)</f>
        <v>0</v>
      </c>
      <c r="K37" s="37">
        <f>+SUM(K39)</f>
        <v>50000</v>
      </c>
      <c r="L37" s="37">
        <f>+SUM(L39)</f>
        <v>0</v>
      </c>
      <c r="M37" s="37">
        <f>+SUM(M39)</f>
        <v>0</v>
      </c>
      <c r="N37" s="37">
        <f>+SUM(N39)</f>
        <v>50000</v>
      </c>
      <c r="O37" s="38" t="s">
        <v>62</v>
      </c>
      <c r="P37" s="38" t="s">
        <v>70</v>
      </c>
      <c r="Q37" s="39"/>
      <c r="R37" s="39"/>
      <c r="S37" s="39"/>
      <c r="T37" s="39"/>
      <c r="U37" s="39"/>
      <c r="V37" s="39"/>
      <c r="W37" s="39"/>
      <c r="X37" s="39"/>
      <c r="Y37" s="39"/>
      <c r="Z37" s="39"/>
      <c r="AA37" s="39"/>
      <c r="AB37" s="39"/>
      <c r="AC37" s="40">
        <f>+AVERAGE(AC39:AC40)</f>
        <v>0</v>
      </c>
      <c r="AD37" s="62"/>
      <c r="AE37" s="40">
        <f>+AVERAGE(AE39:AE40)</f>
        <v>0</v>
      </c>
      <c r="AF37" s="62"/>
      <c r="AG37" s="40">
        <f>+AVERAGE(AG39:AG40)</f>
        <v>0</v>
      </c>
      <c r="AH37" s="62"/>
      <c r="AI37" s="40">
        <f>+AVERAGE(AI39:AI40)</f>
        <v>0</v>
      </c>
      <c r="AJ37" s="62"/>
      <c r="AK37" s="40">
        <f>+SUM(AC37,AE37,AG37,AI37)</f>
        <v>0</v>
      </c>
      <c r="AL37" s="40"/>
      <c r="AM37" s="40"/>
      <c r="AN37" s="55"/>
      <c r="AO37" s="41"/>
      <c r="AP37" s="41"/>
      <c r="AQ37" s="41"/>
      <c r="AR37" s="41"/>
      <c r="AS37" s="41"/>
      <c r="AT37" s="41"/>
      <c r="AU37" s="41"/>
      <c r="AV37" s="41"/>
      <c r="AW37" s="41"/>
      <c r="AX37" s="41"/>
      <c r="AY37" s="41"/>
      <c r="AZ37" s="41"/>
      <c r="BA37" s="41"/>
      <c r="BB37" s="41"/>
      <c r="BC37" s="41"/>
      <c r="BD37" s="41"/>
      <c r="BE37" s="41"/>
      <c r="BF37" s="41"/>
      <c r="BG37" s="41"/>
      <c r="BH37" s="41"/>
      <c r="BI37" s="41"/>
      <c r="BJ37" s="41"/>
      <c r="BK37" s="41"/>
    </row>
    <row r="38" spans="2:63" ht="22.5" customHeight="1" x14ac:dyDescent="0.2">
      <c r="B38" s="42" t="s">
        <v>2</v>
      </c>
      <c r="C38" s="216"/>
      <c r="D38" s="216"/>
      <c r="E38" s="216"/>
      <c r="F38" s="216"/>
      <c r="G38" s="216"/>
      <c r="H38" s="216"/>
      <c r="I38" s="216"/>
      <c r="J38" s="216"/>
      <c r="K38" s="216"/>
      <c r="L38" s="216"/>
      <c r="M38" s="216"/>
      <c r="N38" s="216"/>
      <c r="O38" s="95"/>
      <c r="P38" s="95"/>
      <c r="Q38" s="44"/>
      <c r="R38" s="44"/>
      <c r="S38" s="44"/>
      <c r="T38" s="44"/>
      <c r="U38" s="44"/>
      <c r="V38" s="44"/>
      <c r="W38" s="44"/>
      <c r="X38" s="44"/>
      <c r="Y38" s="44"/>
      <c r="Z38" s="44"/>
      <c r="AA38" s="44"/>
      <c r="AB38" s="44"/>
      <c r="AC38" s="45"/>
      <c r="AD38" s="95"/>
      <c r="AE38" s="45"/>
      <c r="AF38" s="95"/>
      <c r="AG38" s="45"/>
      <c r="AH38" s="95"/>
      <c r="AI38" s="45"/>
      <c r="AJ38" s="95"/>
      <c r="AK38" s="45"/>
      <c r="AL38" s="45"/>
      <c r="AM38" s="45"/>
      <c r="AN38" s="55"/>
      <c r="AO38" s="46"/>
      <c r="AP38" s="46"/>
      <c r="AQ38" s="46"/>
      <c r="AR38" s="46"/>
      <c r="AS38" s="46"/>
      <c r="AT38" s="46"/>
      <c r="AU38" s="46"/>
      <c r="AV38" s="46"/>
      <c r="AW38" s="46"/>
      <c r="AX38" s="46"/>
      <c r="AY38" s="46"/>
      <c r="AZ38" s="46"/>
      <c r="BA38" s="46"/>
      <c r="BB38" s="46"/>
      <c r="BC38" s="46"/>
      <c r="BD38" s="46"/>
      <c r="BE38" s="46"/>
      <c r="BF38" s="46"/>
      <c r="BG38" s="46"/>
      <c r="BH38" s="46"/>
      <c r="BI38" s="46"/>
      <c r="BJ38" s="46"/>
      <c r="BK38" s="46"/>
    </row>
    <row r="39" spans="2:63" ht="55.5" customHeight="1" x14ac:dyDescent="0.2">
      <c r="B39" s="31" t="s">
        <v>44</v>
      </c>
      <c r="C39" s="96">
        <v>3</v>
      </c>
      <c r="D39" s="96">
        <v>0</v>
      </c>
      <c r="E39" s="96">
        <v>0</v>
      </c>
      <c r="F39" s="96">
        <v>0</v>
      </c>
      <c r="G39" s="211" t="s">
        <v>42</v>
      </c>
      <c r="H39" s="211" t="s">
        <v>34</v>
      </c>
      <c r="I39" s="211" t="s">
        <v>45</v>
      </c>
      <c r="J39" s="207">
        <v>0</v>
      </c>
      <c r="K39" s="207">
        <v>50000</v>
      </c>
      <c r="L39" s="207">
        <v>0</v>
      </c>
      <c r="M39" s="207">
        <v>0</v>
      </c>
      <c r="N39" s="207">
        <f>SUM(J39:M40)</f>
        <v>50000</v>
      </c>
      <c r="O39" s="29"/>
      <c r="P39" s="29"/>
      <c r="Q39" s="51"/>
      <c r="R39" s="51"/>
      <c r="S39" s="51"/>
      <c r="T39" s="49"/>
      <c r="U39" s="49"/>
      <c r="V39" s="48"/>
      <c r="W39" s="48"/>
      <c r="X39" s="48"/>
      <c r="Y39" s="51"/>
      <c r="Z39" s="51"/>
      <c r="AA39" s="51"/>
      <c r="AB39" s="51"/>
      <c r="AC39" s="28">
        <v>0</v>
      </c>
      <c r="AD39" s="29"/>
      <c r="AE39" s="28">
        <v>0</v>
      </c>
      <c r="AF39" s="29"/>
      <c r="AG39" s="28">
        <v>0</v>
      </c>
      <c r="AH39" s="29"/>
      <c r="AI39" s="28">
        <v>0</v>
      </c>
      <c r="AJ39" s="29"/>
      <c r="AK39" s="28">
        <v>0</v>
      </c>
      <c r="AL39" s="28"/>
      <c r="AM39" s="28"/>
      <c r="AN39" s="55"/>
      <c r="AO39" s="56"/>
      <c r="AP39" s="56"/>
      <c r="AQ39" s="56"/>
      <c r="AR39" s="56"/>
      <c r="AS39" s="56"/>
      <c r="AT39" s="56"/>
      <c r="AU39" s="56"/>
      <c r="AV39" s="56"/>
      <c r="AW39" s="56"/>
      <c r="AX39" s="56"/>
      <c r="AY39" s="56"/>
      <c r="AZ39" s="56"/>
      <c r="BA39" s="56"/>
      <c r="BB39" s="56"/>
      <c r="BC39" s="56"/>
      <c r="BD39" s="56"/>
      <c r="BE39" s="56"/>
      <c r="BF39" s="56"/>
      <c r="BG39" s="56"/>
      <c r="BH39" s="56"/>
      <c r="BI39" s="56"/>
      <c r="BJ39" s="56"/>
      <c r="BK39" s="56"/>
    </row>
    <row r="40" spans="2:63" ht="33.75" customHeight="1" x14ac:dyDescent="0.2">
      <c r="B40" s="31" t="s">
        <v>40</v>
      </c>
      <c r="C40" s="96">
        <v>4</v>
      </c>
      <c r="D40" s="96">
        <v>0</v>
      </c>
      <c r="E40" s="96">
        <v>0</v>
      </c>
      <c r="F40" s="96">
        <v>0</v>
      </c>
      <c r="G40" s="211"/>
      <c r="H40" s="211"/>
      <c r="I40" s="211"/>
      <c r="J40" s="207"/>
      <c r="K40" s="207"/>
      <c r="L40" s="207"/>
      <c r="M40" s="207"/>
      <c r="N40" s="207"/>
      <c r="O40" s="29"/>
      <c r="P40" s="29"/>
      <c r="Q40" s="49"/>
      <c r="R40" s="49"/>
      <c r="S40" s="51"/>
      <c r="T40" s="51"/>
      <c r="U40" s="51"/>
      <c r="V40" s="51"/>
      <c r="W40" s="51"/>
      <c r="X40" s="51"/>
      <c r="Y40" s="48"/>
      <c r="Z40" s="48"/>
      <c r="AA40" s="48"/>
      <c r="AB40" s="48"/>
      <c r="AC40" s="28">
        <v>0</v>
      </c>
      <c r="AD40" s="29"/>
      <c r="AE40" s="28">
        <v>0</v>
      </c>
      <c r="AF40" s="29"/>
      <c r="AG40" s="28">
        <v>0</v>
      </c>
      <c r="AH40" s="29"/>
      <c r="AI40" s="28">
        <v>0</v>
      </c>
      <c r="AJ40" s="29"/>
      <c r="AK40" s="28">
        <v>0</v>
      </c>
      <c r="AL40" s="28"/>
      <c r="AM40" s="28"/>
      <c r="AN40" s="55"/>
      <c r="AO40" s="56"/>
      <c r="AP40" s="56"/>
      <c r="AQ40" s="56"/>
      <c r="AR40" s="56"/>
      <c r="AS40" s="56"/>
      <c r="AT40" s="56"/>
      <c r="AU40" s="56"/>
      <c r="AV40" s="56"/>
      <c r="AW40" s="56"/>
      <c r="AX40" s="56"/>
      <c r="AY40" s="56"/>
      <c r="AZ40" s="56"/>
      <c r="BA40" s="56"/>
      <c r="BB40" s="56"/>
      <c r="BC40" s="56"/>
      <c r="BD40" s="56"/>
      <c r="BE40" s="56"/>
      <c r="BF40" s="56"/>
      <c r="BG40" s="56"/>
      <c r="BH40" s="56"/>
      <c r="BI40" s="56"/>
      <c r="BJ40" s="56"/>
      <c r="BK40" s="56"/>
    </row>
    <row r="41" spans="2:63" ht="40.5" customHeight="1" x14ac:dyDescent="0.2">
      <c r="B41" s="30" t="s">
        <v>99</v>
      </c>
      <c r="C41" s="23">
        <f>+SUM(C43:C46)</f>
        <v>6</v>
      </c>
      <c r="D41" s="23">
        <f>+SUM(D43:D46)</f>
        <v>0.5</v>
      </c>
      <c r="E41" s="23">
        <f>+SUM(E43:E46)</f>
        <v>3</v>
      </c>
      <c r="F41" s="23">
        <f>+SUM(F43:F46)</f>
        <v>0</v>
      </c>
      <c r="G41" s="36"/>
      <c r="H41" s="36"/>
      <c r="I41" s="23" t="s">
        <v>27</v>
      </c>
      <c r="J41" s="37">
        <f>+SUM(J43:J46)</f>
        <v>0</v>
      </c>
      <c r="K41" s="37">
        <f>+SUM(K43:K46)</f>
        <v>25000</v>
      </c>
      <c r="L41" s="37">
        <f>+SUM(L43:L46)</f>
        <v>60000</v>
      </c>
      <c r="M41" s="37">
        <f>+SUM(M43:M46)</f>
        <v>0</v>
      </c>
      <c r="N41" s="37">
        <f>+SUM(N43:N46)</f>
        <v>85000</v>
      </c>
      <c r="O41" s="38" t="s">
        <v>62</v>
      </c>
      <c r="P41" s="38" t="s">
        <v>71</v>
      </c>
      <c r="Q41" s="39"/>
      <c r="R41" s="39"/>
      <c r="S41" s="39"/>
      <c r="T41" s="39"/>
      <c r="U41" s="39"/>
      <c r="V41" s="39"/>
      <c r="W41" s="39"/>
      <c r="X41" s="39"/>
      <c r="Y41" s="39"/>
      <c r="Z41" s="39"/>
      <c r="AA41" s="39"/>
      <c r="AB41" s="39"/>
      <c r="AC41" s="40">
        <f>+AVERAGE(AC43:AC46)</f>
        <v>0</v>
      </c>
      <c r="AD41" s="62"/>
      <c r="AE41" s="40">
        <f>+AVERAGE(AE43:AE46)</f>
        <v>0</v>
      </c>
      <c r="AF41" s="62"/>
      <c r="AG41" s="40">
        <f>+AVERAGE(AG43:AG46)</f>
        <v>0</v>
      </c>
      <c r="AH41" s="62"/>
      <c r="AI41" s="40">
        <f>+AVERAGE(AI43:AI46)</f>
        <v>0</v>
      </c>
      <c r="AJ41" s="62"/>
      <c r="AK41" s="40">
        <f>+SUM(AC41,AE41,AG41,AI41)</f>
        <v>0</v>
      </c>
      <c r="AL41" s="40"/>
      <c r="AM41" s="40"/>
      <c r="AN41" s="55"/>
      <c r="AO41" s="41"/>
      <c r="AP41" s="41"/>
      <c r="AQ41" s="41"/>
      <c r="AR41" s="41"/>
      <c r="AS41" s="41"/>
      <c r="AT41" s="41"/>
      <c r="AU41" s="41"/>
      <c r="AV41" s="41"/>
      <c r="AW41" s="41"/>
      <c r="AX41" s="41"/>
      <c r="AY41" s="41"/>
      <c r="AZ41" s="41"/>
      <c r="BA41" s="41"/>
      <c r="BB41" s="41"/>
      <c r="BC41" s="41"/>
      <c r="BD41" s="41"/>
      <c r="BE41" s="41"/>
      <c r="BF41" s="41"/>
      <c r="BG41" s="41"/>
      <c r="BH41" s="41"/>
      <c r="BI41" s="41"/>
      <c r="BJ41" s="41"/>
      <c r="BK41" s="41"/>
    </row>
    <row r="42" spans="2:63" ht="23.25" customHeight="1" x14ac:dyDescent="0.2">
      <c r="B42" s="42" t="s">
        <v>2</v>
      </c>
      <c r="C42" s="216"/>
      <c r="D42" s="216"/>
      <c r="E42" s="216"/>
      <c r="F42" s="216"/>
      <c r="G42" s="216"/>
      <c r="H42" s="216"/>
      <c r="I42" s="216"/>
      <c r="J42" s="216"/>
      <c r="K42" s="216"/>
      <c r="L42" s="216"/>
      <c r="M42" s="216"/>
      <c r="N42" s="216"/>
      <c r="O42" s="95"/>
      <c r="P42" s="95"/>
      <c r="Q42" s="44"/>
      <c r="R42" s="44"/>
      <c r="S42" s="44"/>
      <c r="T42" s="44"/>
      <c r="U42" s="44"/>
      <c r="V42" s="44"/>
      <c r="W42" s="44"/>
      <c r="X42" s="44"/>
      <c r="Y42" s="44"/>
      <c r="Z42" s="44"/>
      <c r="AA42" s="44"/>
      <c r="AB42" s="44"/>
      <c r="AC42" s="45"/>
      <c r="AD42" s="95"/>
      <c r="AE42" s="45"/>
      <c r="AF42" s="95"/>
      <c r="AG42" s="45"/>
      <c r="AH42" s="95"/>
      <c r="AI42" s="45"/>
      <c r="AJ42" s="95"/>
      <c r="AK42" s="45"/>
      <c r="AL42" s="45"/>
      <c r="AM42" s="45"/>
      <c r="AN42" s="55"/>
      <c r="AO42" s="46"/>
      <c r="AP42" s="46"/>
      <c r="AQ42" s="46"/>
      <c r="AR42" s="46"/>
      <c r="AS42" s="46"/>
      <c r="AT42" s="46"/>
      <c r="AU42" s="46"/>
      <c r="AV42" s="46"/>
      <c r="AW42" s="46"/>
      <c r="AX42" s="46"/>
      <c r="AY42" s="46"/>
      <c r="AZ42" s="46"/>
      <c r="BA42" s="46"/>
      <c r="BB42" s="46"/>
      <c r="BC42" s="46"/>
      <c r="BD42" s="46"/>
      <c r="BE42" s="46"/>
      <c r="BF42" s="46"/>
      <c r="BG42" s="46"/>
      <c r="BH42" s="46"/>
      <c r="BI42" s="46"/>
      <c r="BJ42" s="46"/>
      <c r="BK42" s="46"/>
    </row>
    <row r="43" spans="2:63" ht="52.5" customHeight="1" x14ac:dyDescent="0.2">
      <c r="B43" s="31" t="s">
        <v>60</v>
      </c>
      <c r="C43" s="78">
        <v>2</v>
      </c>
      <c r="D43" s="99">
        <v>0</v>
      </c>
      <c r="E43" s="99">
        <v>0</v>
      </c>
      <c r="F43" s="99">
        <v>0</v>
      </c>
      <c r="G43" s="99"/>
      <c r="H43" s="213" t="s">
        <v>34</v>
      </c>
      <c r="I43" s="212" t="s">
        <v>46</v>
      </c>
      <c r="J43" s="98">
        <v>0</v>
      </c>
      <c r="K43" s="98">
        <v>0</v>
      </c>
      <c r="L43" s="98">
        <v>0</v>
      </c>
      <c r="M43" s="98">
        <v>0</v>
      </c>
      <c r="N43" s="98">
        <f>SUM(J43:M43)</f>
        <v>0</v>
      </c>
      <c r="O43" s="29"/>
      <c r="P43" s="29"/>
      <c r="Q43" s="50"/>
      <c r="R43" s="50"/>
      <c r="S43" s="50"/>
      <c r="T43" s="50"/>
      <c r="U43" s="50"/>
      <c r="V43" s="50"/>
      <c r="W43" s="50"/>
      <c r="X43" s="50"/>
      <c r="Y43" s="50"/>
      <c r="Z43" s="50"/>
      <c r="AA43" s="50"/>
      <c r="AB43" s="50"/>
      <c r="AC43" s="28">
        <v>0</v>
      </c>
      <c r="AD43" s="29"/>
      <c r="AE43" s="28">
        <v>0</v>
      </c>
      <c r="AF43" s="29"/>
      <c r="AG43" s="28">
        <v>0</v>
      </c>
      <c r="AH43" s="29"/>
      <c r="AI43" s="28">
        <v>0</v>
      </c>
      <c r="AJ43" s="29"/>
      <c r="AK43" s="28">
        <v>0</v>
      </c>
      <c r="AL43" s="28"/>
      <c r="AM43" s="28"/>
      <c r="AN43" s="55"/>
      <c r="AO43" s="67"/>
      <c r="AP43" s="59"/>
      <c r="AQ43" s="59"/>
      <c r="AR43" s="59"/>
      <c r="AS43" s="59"/>
      <c r="AT43" s="59"/>
      <c r="AU43" s="59"/>
      <c r="AV43" s="59"/>
      <c r="AW43" s="59"/>
      <c r="AX43" s="59"/>
      <c r="AY43" s="59"/>
      <c r="AZ43" s="59"/>
      <c r="BA43" s="59"/>
      <c r="BB43" s="59"/>
      <c r="BC43" s="59"/>
      <c r="BD43" s="59"/>
      <c r="BE43" s="59"/>
      <c r="BF43" s="59"/>
      <c r="BG43" s="59"/>
      <c r="BH43" s="59"/>
      <c r="BI43" s="59"/>
      <c r="BJ43" s="59"/>
      <c r="BK43" s="59"/>
    </row>
    <row r="44" spans="2:63" ht="27" customHeight="1" x14ac:dyDescent="0.2">
      <c r="B44" s="31" t="s">
        <v>40</v>
      </c>
      <c r="C44" s="78">
        <v>4</v>
      </c>
      <c r="D44" s="99">
        <v>0</v>
      </c>
      <c r="E44" s="99">
        <v>0</v>
      </c>
      <c r="F44" s="99">
        <v>0</v>
      </c>
      <c r="G44" s="99"/>
      <c r="H44" s="213"/>
      <c r="I44" s="212"/>
      <c r="J44" s="98">
        <v>0</v>
      </c>
      <c r="K44" s="98">
        <v>0</v>
      </c>
      <c r="L44" s="98">
        <v>50000</v>
      </c>
      <c r="M44" s="98">
        <v>0</v>
      </c>
      <c r="N44" s="98">
        <f>SUM(J44:M44)</f>
        <v>50000</v>
      </c>
      <c r="O44" s="29"/>
      <c r="P44" s="29"/>
      <c r="Q44" s="50"/>
      <c r="R44" s="50"/>
      <c r="S44" s="50"/>
      <c r="T44" s="50"/>
      <c r="U44" s="50"/>
      <c r="V44" s="50"/>
      <c r="W44" s="50"/>
      <c r="X44" s="50"/>
      <c r="Y44" s="50"/>
      <c r="Z44" s="50"/>
      <c r="AA44" s="50"/>
      <c r="AB44" s="50"/>
      <c r="AC44" s="28">
        <v>0</v>
      </c>
      <c r="AD44" s="29"/>
      <c r="AE44" s="28">
        <v>0</v>
      </c>
      <c r="AF44" s="29"/>
      <c r="AG44" s="28">
        <v>0</v>
      </c>
      <c r="AH44" s="29"/>
      <c r="AI44" s="28">
        <v>0</v>
      </c>
      <c r="AJ44" s="29"/>
      <c r="AK44" s="28">
        <v>0</v>
      </c>
      <c r="AL44" s="28"/>
      <c r="AM44" s="28"/>
      <c r="AN44" s="55"/>
      <c r="AO44" s="59"/>
      <c r="AP44" s="67"/>
      <c r="AQ44" s="67"/>
      <c r="AR44" s="67"/>
      <c r="AS44" s="67"/>
      <c r="AT44" s="59"/>
      <c r="AU44" s="59"/>
      <c r="AV44" s="59"/>
      <c r="AW44" s="59"/>
      <c r="AX44" s="59"/>
      <c r="AY44" s="59"/>
      <c r="AZ44" s="59"/>
      <c r="BA44" s="59"/>
      <c r="BB44" s="59"/>
      <c r="BC44" s="59"/>
      <c r="BD44" s="59"/>
      <c r="BE44" s="59"/>
      <c r="BF44" s="59"/>
      <c r="BG44" s="59"/>
      <c r="BH44" s="59"/>
      <c r="BI44" s="59"/>
      <c r="BJ44" s="59"/>
      <c r="BK44" s="59"/>
    </row>
    <row r="45" spans="2:63" ht="39" customHeight="1" x14ac:dyDescent="0.2">
      <c r="B45" s="31" t="s">
        <v>53</v>
      </c>
      <c r="C45" s="78">
        <v>0</v>
      </c>
      <c r="D45" s="99">
        <v>0</v>
      </c>
      <c r="E45" s="99">
        <v>3</v>
      </c>
      <c r="F45" s="99">
        <v>0</v>
      </c>
      <c r="G45" s="99"/>
      <c r="H45" s="31" t="s">
        <v>35</v>
      </c>
      <c r="I45" s="212"/>
      <c r="J45" s="98">
        <v>0</v>
      </c>
      <c r="K45" s="98">
        <v>25000</v>
      </c>
      <c r="L45" s="98">
        <v>0</v>
      </c>
      <c r="M45" s="98">
        <v>0</v>
      </c>
      <c r="N45" s="98">
        <f>SUM(J45:M45)</f>
        <v>25000</v>
      </c>
      <c r="O45" s="29"/>
      <c r="P45" s="29"/>
      <c r="Q45" s="50"/>
      <c r="R45" s="48"/>
      <c r="S45" s="48"/>
      <c r="T45" s="48"/>
      <c r="U45" s="50"/>
      <c r="V45" s="50"/>
      <c r="W45" s="50"/>
      <c r="X45" s="50"/>
      <c r="Y45" s="50"/>
      <c r="Z45" s="50"/>
      <c r="AA45" s="50"/>
      <c r="AB45" s="50"/>
      <c r="AC45" s="28">
        <v>0</v>
      </c>
      <c r="AD45" s="29"/>
      <c r="AE45" s="28">
        <v>0</v>
      </c>
      <c r="AF45" s="29"/>
      <c r="AG45" s="28">
        <v>0</v>
      </c>
      <c r="AH45" s="29"/>
      <c r="AI45" s="28">
        <v>0</v>
      </c>
      <c r="AJ45" s="29"/>
      <c r="AK45" s="28">
        <v>0</v>
      </c>
      <c r="AL45" s="28"/>
      <c r="AM45" s="28"/>
      <c r="AN45" s="55"/>
      <c r="AO45" s="59"/>
      <c r="AP45" s="59"/>
      <c r="AQ45" s="59"/>
      <c r="AR45" s="59"/>
      <c r="AS45" s="59"/>
      <c r="AT45" s="59"/>
      <c r="AU45" s="59"/>
      <c r="AV45" s="59"/>
      <c r="AW45" s="59"/>
      <c r="AX45" s="59"/>
      <c r="AY45" s="59"/>
      <c r="AZ45" s="59"/>
      <c r="BA45" s="59"/>
      <c r="BB45" s="59"/>
      <c r="BC45" s="59"/>
      <c r="BD45" s="59"/>
      <c r="BE45" s="59"/>
      <c r="BF45" s="59"/>
      <c r="BG45" s="59"/>
      <c r="BH45" s="59"/>
      <c r="BI45" s="59"/>
      <c r="BJ45" s="59"/>
      <c r="BK45" s="59"/>
    </row>
    <row r="46" spans="2:63" ht="41.25" customHeight="1" x14ac:dyDescent="0.2">
      <c r="B46" s="31" t="s">
        <v>54</v>
      </c>
      <c r="C46" s="99">
        <v>0</v>
      </c>
      <c r="D46" s="99">
        <v>0.5</v>
      </c>
      <c r="E46" s="99">
        <v>0</v>
      </c>
      <c r="F46" s="99">
        <v>0</v>
      </c>
      <c r="G46" s="99"/>
      <c r="H46" s="31" t="s">
        <v>36</v>
      </c>
      <c r="I46" s="212"/>
      <c r="J46" s="98">
        <v>0</v>
      </c>
      <c r="K46" s="98">
        <v>0</v>
      </c>
      <c r="L46" s="98">
        <v>10000</v>
      </c>
      <c r="M46" s="98">
        <v>0</v>
      </c>
      <c r="N46" s="98">
        <f>SUM(J46:M46)</f>
        <v>10000</v>
      </c>
      <c r="O46" s="29"/>
      <c r="P46" s="29"/>
      <c r="Q46" s="50"/>
      <c r="R46" s="50"/>
      <c r="S46" s="50"/>
      <c r="T46" s="50"/>
      <c r="U46" s="50"/>
      <c r="V46" s="50"/>
      <c r="W46" s="50"/>
      <c r="X46" s="50"/>
      <c r="Y46" s="50"/>
      <c r="Z46" s="50"/>
      <c r="AA46" s="50"/>
      <c r="AB46" s="50"/>
      <c r="AC46" s="28">
        <v>0</v>
      </c>
      <c r="AD46" s="29"/>
      <c r="AE46" s="28">
        <v>0</v>
      </c>
      <c r="AF46" s="29"/>
      <c r="AG46" s="28">
        <v>0</v>
      </c>
      <c r="AH46" s="29"/>
      <c r="AI46" s="28">
        <v>0</v>
      </c>
      <c r="AJ46" s="29"/>
      <c r="AK46" s="28">
        <v>0</v>
      </c>
      <c r="AL46" s="28"/>
      <c r="AM46" s="28"/>
      <c r="AN46" s="55"/>
      <c r="AO46" s="67"/>
      <c r="AP46" s="59"/>
      <c r="AQ46" s="59"/>
      <c r="AR46" s="59"/>
      <c r="AS46" s="59"/>
      <c r="AT46" s="59"/>
      <c r="AU46" s="59"/>
      <c r="AV46" s="59"/>
      <c r="AW46" s="59"/>
      <c r="AX46" s="59"/>
      <c r="AY46" s="59"/>
      <c r="AZ46" s="59"/>
      <c r="BA46" s="59"/>
      <c r="BB46" s="59"/>
      <c r="BC46" s="59"/>
      <c r="BD46" s="59"/>
      <c r="BE46" s="59"/>
      <c r="BF46" s="59"/>
      <c r="BG46" s="59"/>
      <c r="BH46" s="59"/>
      <c r="BI46" s="59"/>
      <c r="BJ46" s="59"/>
      <c r="BK46" s="59"/>
    </row>
    <row r="47" spans="2:63" ht="46.5" customHeight="1" x14ac:dyDescent="0.2">
      <c r="B47" s="30" t="s">
        <v>100</v>
      </c>
      <c r="C47" s="23">
        <f>+SUM(C49:C50)</f>
        <v>7</v>
      </c>
      <c r="D47" s="23">
        <f>+SUM(D49:D50)</f>
        <v>0</v>
      </c>
      <c r="E47" s="23">
        <f>+SUM(E49:E50)</f>
        <v>0</v>
      </c>
      <c r="F47" s="23">
        <f>+SUM(F49:F50)</f>
        <v>0</v>
      </c>
      <c r="G47" s="23" t="s">
        <v>50</v>
      </c>
      <c r="H47" s="36"/>
      <c r="I47" s="23" t="s">
        <v>27</v>
      </c>
      <c r="J47" s="37">
        <f>+SUM(J49)</f>
        <v>0</v>
      </c>
      <c r="K47" s="37">
        <f>+SUM(K49)</f>
        <v>0</v>
      </c>
      <c r="L47" s="37">
        <f>+SUM(L49)</f>
        <v>50000</v>
      </c>
      <c r="M47" s="37">
        <f>+SUM(M49)</f>
        <v>0</v>
      </c>
      <c r="N47" s="37">
        <f>+SUM(N49)</f>
        <v>50000</v>
      </c>
      <c r="O47" s="38" t="s">
        <v>62</v>
      </c>
      <c r="P47" s="38" t="s">
        <v>72</v>
      </c>
      <c r="Q47" s="39"/>
      <c r="R47" s="39"/>
      <c r="S47" s="39"/>
      <c r="T47" s="39"/>
      <c r="U47" s="39"/>
      <c r="V47" s="39"/>
      <c r="W47" s="39"/>
      <c r="X47" s="39"/>
      <c r="Y47" s="39"/>
      <c r="Z47" s="39"/>
      <c r="AA47" s="39"/>
      <c r="AB47" s="39"/>
      <c r="AC47" s="40">
        <f>+AVERAGE(AC49:AC50)</f>
        <v>0</v>
      </c>
      <c r="AD47" s="62"/>
      <c r="AE47" s="40">
        <f>+AVERAGE(AE49:AE50)</f>
        <v>0</v>
      </c>
      <c r="AF47" s="62"/>
      <c r="AG47" s="40">
        <f>+AVERAGE(AG49:AG50)</f>
        <v>0</v>
      </c>
      <c r="AH47" s="62"/>
      <c r="AI47" s="40">
        <f>+AVERAGE(AI49:AI50)</f>
        <v>0</v>
      </c>
      <c r="AJ47" s="62"/>
      <c r="AK47" s="40">
        <f>+SUM(AC47,AE47,AG47,AI47)</f>
        <v>0</v>
      </c>
      <c r="AL47" s="40"/>
      <c r="AM47" s="40"/>
      <c r="AN47" s="55"/>
      <c r="AO47" s="41"/>
      <c r="AP47" s="41"/>
      <c r="AQ47" s="41"/>
      <c r="AR47" s="41"/>
      <c r="AS47" s="41"/>
      <c r="AT47" s="41"/>
      <c r="AU47" s="41"/>
      <c r="AV47" s="41"/>
      <c r="AW47" s="41"/>
      <c r="AX47" s="41"/>
      <c r="AY47" s="41"/>
      <c r="AZ47" s="41"/>
      <c r="BA47" s="41"/>
      <c r="BB47" s="41"/>
      <c r="BC47" s="41"/>
      <c r="BD47" s="41"/>
      <c r="BE47" s="41"/>
      <c r="BF47" s="41"/>
      <c r="BG47" s="41"/>
      <c r="BH47" s="41"/>
      <c r="BI47" s="41"/>
      <c r="BJ47" s="41"/>
      <c r="BK47" s="41"/>
    </row>
    <row r="48" spans="2:63" ht="30" customHeight="1" x14ac:dyDescent="0.2">
      <c r="B48" s="42" t="s">
        <v>2</v>
      </c>
      <c r="C48" s="216"/>
      <c r="D48" s="216"/>
      <c r="E48" s="216"/>
      <c r="F48" s="216"/>
      <c r="G48" s="216"/>
      <c r="H48" s="216"/>
      <c r="I48" s="216"/>
      <c r="J48" s="216"/>
      <c r="K48" s="216"/>
      <c r="L48" s="216"/>
      <c r="M48" s="216"/>
      <c r="N48" s="216"/>
      <c r="O48" s="95"/>
      <c r="P48" s="95"/>
      <c r="Q48" s="44"/>
      <c r="R48" s="44"/>
      <c r="S48" s="44"/>
      <c r="T48" s="44"/>
      <c r="U48" s="44"/>
      <c r="V48" s="44"/>
      <c r="W48" s="44"/>
      <c r="X48" s="44"/>
      <c r="Y48" s="44"/>
      <c r="Z48" s="44"/>
      <c r="AA48" s="44"/>
      <c r="AB48" s="44"/>
      <c r="AC48" s="45"/>
      <c r="AD48" s="95"/>
      <c r="AE48" s="45"/>
      <c r="AF48" s="95"/>
      <c r="AG48" s="45"/>
      <c r="AH48" s="95"/>
      <c r="AI48" s="45"/>
      <c r="AJ48" s="95"/>
      <c r="AK48" s="45"/>
      <c r="AL48" s="45"/>
      <c r="AM48" s="45"/>
      <c r="AN48" s="55"/>
      <c r="AO48" s="46"/>
      <c r="AP48" s="46"/>
      <c r="AQ48" s="46"/>
      <c r="AR48" s="46"/>
      <c r="AS48" s="46"/>
      <c r="AT48" s="46"/>
      <c r="AU48" s="46"/>
      <c r="AV48" s="46"/>
      <c r="AW48" s="46"/>
      <c r="AX48" s="46"/>
      <c r="AY48" s="46"/>
      <c r="AZ48" s="46"/>
      <c r="BA48" s="46"/>
      <c r="BB48" s="46"/>
      <c r="BC48" s="46"/>
      <c r="BD48" s="46"/>
      <c r="BE48" s="46"/>
      <c r="BF48" s="46"/>
      <c r="BG48" s="46"/>
      <c r="BH48" s="46"/>
      <c r="BI48" s="46"/>
      <c r="BJ48" s="46"/>
      <c r="BK48" s="46"/>
    </row>
    <row r="49" spans="2:63" ht="54.75" customHeight="1" x14ac:dyDescent="0.2">
      <c r="B49" s="31" t="s">
        <v>49</v>
      </c>
      <c r="C49" s="78">
        <v>3</v>
      </c>
      <c r="D49" s="99">
        <v>0</v>
      </c>
      <c r="E49" s="99">
        <v>0</v>
      </c>
      <c r="F49" s="99">
        <v>0</v>
      </c>
      <c r="G49" s="212" t="s">
        <v>50</v>
      </c>
      <c r="H49" s="213" t="s">
        <v>34</v>
      </c>
      <c r="I49" s="212" t="s">
        <v>27</v>
      </c>
      <c r="J49" s="207">
        <v>0</v>
      </c>
      <c r="K49" s="207">
        <v>0</v>
      </c>
      <c r="L49" s="207">
        <v>50000</v>
      </c>
      <c r="M49" s="207">
        <v>0</v>
      </c>
      <c r="N49" s="207">
        <f>SUM(J49:M50)</f>
        <v>50000</v>
      </c>
      <c r="O49" s="29"/>
      <c r="P49" s="29"/>
      <c r="Q49" s="50"/>
      <c r="R49" s="50"/>
      <c r="S49" s="50"/>
      <c r="T49" s="50"/>
      <c r="U49" s="50"/>
      <c r="V49" s="50"/>
      <c r="W49" s="50"/>
      <c r="X49" s="50"/>
      <c r="Y49" s="50"/>
      <c r="Z49" s="50"/>
      <c r="AA49" s="50"/>
      <c r="AB49" s="50"/>
      <c r="AC49" s="28">
        <v>0</v>
      </c>
      <c r="AD49" s="29"/>
      <c r="AE49" s="28">
        <v>0</v>
      </c>
      <c r="AF49" s="29"/>
      <c r="AG49" s="28">
        <v>0</v>
      </c>
      <c r="AH49" s="29"/>
      <c r="AI49" s="28">
        <v>0</v>
      </c>
      <c r="AJ49" s="29"/>
      <c r="AK49" s="28">
        <v>0</v>
      </c>
      <c r="AL49" s="28"/>
      <c r="AM49" s="28"/>
      <c r="AN49" s="55"/>
      <c r="AO49" s="59"/>
      <c r="AP49" s="67"/>
      <c r="AQ49" s="67"/>
      <c r="AR49" s="67"/>
      <c r="AS49" s="59"/>
      <c r="AT49" s="59"/>
      <c r="AU49" s="59"/>
      <c r="AV49" s="59"/>
      <c r="AW49" s="59"/>
      <c r="AX49" s="59"/>
      <c r="AY49" s="59"/>
      <c r="AZ49" s="59"/>
      <c r="BA49" s="59"/>
      <c r="BB49" s="59"/>
      <c r="BC49" s="59"/>
      <c r="BD49" s="59"/>
      <c r="BE49" s="59"/>
      <c r="BF49" s="59"/>
      <c r="BG49" s="59"/>
      <c r="BH49" s="59"/>
      <c r="BI49" s="59"/>
      <c r="BJ49" s="59"/>
      <c r="BK49" s="59"/>
    </row>
    <row r="50" spans="2:63" ht="33" customHeight="1" x14ac:dyDescent="0.2">
      <c r="B50" s="31" t="s">
        <v>40</v>
      </c>
      <c r="C50" s="78">
        <v>4</v>
      </c>
      <c r="D50" s="99">
        <v>0</v>
      </c>
      <c r="E50" s="99">
        <v>0</v>
      </c>
      <c r="F50" s="99"/>
      <c r="G50" s="212"/>
      <c r="H50" s="213"/>
      <c r="I50" s="212"/>
      <c r="J50" s="207"/>
      <c r="K50" s="207"/>
      <c r="L50" s="207"/>
      <c r="M50" s="207"/>
      <c r="N50" s="207"/>
      <c r="O50" s="29"/>
      <c r="P50" s="29"/>
      <c r="Q50" s="50"/>
      <c r="R50" s="50"/>
      <c r="S50" s="50"/>
      <c r="T50" s="50"/>
      <c r="U50" s="50"/>
      <c r="V50" s="50"/>
      <c r="W50" s="50"/>
      <c r="X50" s="50"/>
      <c r="Y50" s="50"/>
      <c r="Z50" s="50"/>
      <c r="AA50" s="50"/>
      <c r="AB50" s="50"/>
      <c r="AC50" s="28">
        <v>0</v>
      </c>
      <c r="AD50" s="29"/>
      <c r="AE50" s="28">
        <v>0</v>
      </c>
      <c r="AF50" s="29"/>
      <c r="AG50" s="28">
        <v>0</v>
      </c>
      <c r="AH50" s="29"/>
      <c r="AI50" s="28">
        <v>0</v>
      </c>
      <c r="AJ50" s="29"/>
      <c r="AK50" s="28">
        <v>0</v>
      </c>
      <c r="AL50" s="28"/>
      <c r="AM50" s="28"/>
      <c r="AN50" s="55"/>
      <c r="AO50" s="59"/>
      <c r="AP50" s="59"/>
      <c r="AQ50" s="59"/>
      <c r="AR50" s="59"/>
      <c r="AS50" s="59"/>
      <c r="AT50" s="67"/>
      <c r="AU50" s="67"/>
      <c r="AV50" s="67"/>
      <c r="AW50" s="67"/>
      <c r="AX50" s="59"/>
      <c r="AY50" s="59"/>
      <c r="AZ50" s="59"/>
      <c r="BA50" s="59"/>
      <c r="BB50" s="59"/>
      <c r="BC50" s="59"/>
      <c r="BD50" s="59"/>
      <c r="BE50" s="59"/>
      <c r="BF50" s="59"/>
      <c r="BG50" s="59"/>
      <c r="BH50" s="59"/>
      <c r="BI50" s="59"/>
      <c r="BJ50" s="59"/>
      <c r="BK50" s="59"/>
    </row>
    <row r="51" spans="2:63" ht="39.75" customHeight="1" x14ac:dyDescent="0.2">
      <c r="B51" s="30" t="s">
        <v>101</v>
      </c>
      <c r="C51" s="23">
        <f>+SUM(C53:C55)</f>
        <v>7</v>
      </c>
      <c r="D51" s="23">
        <f>+SUM(D53:D55)</f>
        <v>0.5</v>
      </c>
      <c r="E51" s="23">
        <f>+SUM(E53:E55)</f>
        <v>0</v>
      </c>
      <c r="F51" s="23">
        <f>+SUM(F53:F55)</f>
        <v>0</v>
      </c>
      <c r="G51" s="36"/>
      <c r="H51" s="36"/>
      <c r="I51" s="23" t="s">
        <v>27</v>
      </c>
      <c r="J51" s="37">
        <f>+SUM(J53:J55)</f>
        <v>0</v>
      </c>
      <c r="K51" s="37">
        <f>+SUM(K53:K55)</f>
        <v>0</v>
      </c>
      <c r="L51" s="37">
        <f>+SUM(L53:L55)</f>
        <v>10000</v>
      </c>
      <c r="M51" s="37">
        <f>+SUM(M53:M55)</f>
        <v>0</v>
      </c>
      <c r="N51" s="37">
        <f>+SUM(N53:N55)</f>
        <v>10000</v>
      </c>
      <c r="O51" s="38" t="s">
        <v>62</v>
      </c>
      <c r="P51" s="38" t="s">
        <v>73</v>
      </c>
      <c r="Q51" s="39"/>
      <c r="R51" s="39"/>
      <c r="S51" s="39"/>
      <c r="T51" s="39"/>
      <c r="U51" s="39"/>
      <c r="V51" s="39"/>
      <c r="W51" s="39"/>
      <c r="X51" s="39"/>
      <c r="Y51" s="39"/>
      <c r="Z51" s="39"/>
      <c r="AA51" s="39"/>
      <c r="AB51" s="39"/>
      <c r="AC51" s="40">
        <f>+AVERAGE(AC53:AC55)</f>
        <v>0</v>
      </c>
      <c r="AD51" s="62"/>
      <c r="AE51" s="40">
        <f>+AVERAGE(AE53:AE55)</f>
        <v>0</v>
      </c>
      <c r="AF51" s="62"/>
      <c r="AG51" s="40">
        <f>+AVERAGE(AG53:AG55)</f>
        <v>0</v>
      </c>
      <c r="AH51" s="62"/>
      <c r="AI51" s="40">
        <f>+AVERAGE(AI53:AI55)</f>
        <v>0</v>
      </c>
      <c r="AJ51" s="62"/>
      <c r="AK51" s="40">
        <f>+SUM(AC51,AE51,AG51,AI51)</f>
        <v>0</v>
      </c>
      <c r="AL51" s="40"/>
      <c r="AM51" s="40"/>
      <c r="AN51" s="55"/>
      <c r="AO51" s="41"/>
      <c r="AP51" s="41"/>
      <c r="AQ51" s="41"/>
      <c r="AR51" s="41"/>
      <c r="AS51" s="41"/>
      <c r="AT51" s="41"/>
      <c r="AU51" s="41"/>
      <c r="AV51" s="41"/>
      <c r="AW51" s="41"/>
      <c r="AX51" s="41"/>
      <c r="AY51" s="41"/>
      <c r="AZ51" s="41"/>
      <c r="BA51" s="41"/>
      <c r="BB51" s="41"/>
      <c r="BC51" s="41"/>
      <c r="BD51" s="41"/>
      <c r="BE51" s="41"/>
      <c r="BF51" s="41"/>
      <c r="BG51" s="41"/>
      <c r="BH51" s="41"/>
      <c r="BI51" s="41"/>
      <c r="BJ51" s="41"/>
      <c r="BK51" s="41"/>
    </row>
    <row r="52" spans="2:63" ht="26.25" customHeight="1" x14ac:dyDescent="0.2">
      <c r="B52" s="42" t="s">
        <v>2</v>
      </c>
      <c r="C52" s="216"/>
      <c r="D52" s="216"/>
      <c r="E52" s="216"/>
      <c r="F52" s="216"/>
      <c r="G52" s="216"/>
      <c r="H52" s="216"/>
      <c r="I52" s="216"/>
      <c r="J52" s="216"/>
      <c r="K52" s="216"/>
      <c r="L52" s="216"/>
      <c r="M52" s="216"/>
      <c r="N52" s="216"/>
      <c r="O52" s="95"/>
      <c r="P52" s="95"/>
      <c r="Q52" s="44"/>
      <c r="R52" s="44"/>
      <c r="S52" s="44"/>
      <c r="T52" s="44"/>
      <c r="U52" s="44"/>
      <c r="V52" s="44"/>
      <c r="W52" s="44"/>
      <c r="X52" s="44"/>
      <c r="Y52" s="44"/>
      <c r="Z52" s="44"/>
      <c r="AA52" s="44"/>
      <c r="AB52" s="44"/>
      <c r="AC52" s="45"/>
      <c r="AD52" s="95"/>
      <c r="AE52" s="45"/>
      <c r="AF52" s="95"/>
      <c r="AG52" s="45"/>
      <c r="AH52" s="95"/>
      <c r="AI52" s="45"/>
      <c r="AJ52" s="95"/>
      <c r="AK52" s="45"/>
      <c r="AL52" s="45"/>
      <c r="AM52" s="45"/>
      <c r="AN52" s="55"/>
      <c r="AO52" s="46"/>
      <c r="AP52" s="46"/>
      <c r="AQ52" s="46"/>
      <c r="AR52" s="46"/>
      <c r="AS52" s="46"/>
      <c r="AT52" s="46"/>
      <c r="AU52" s="46"/>
      <c r="AV52" s="46"/>
      <c r="AW52" s="46"/>
      <c r="AX52" s="46"/>
      <c r="AY52" s="46"/>
      <c r="AZ52" s="46"/>
      <c r="BA52" s="46"/>
      <c r="BB52" s="46"/>
      <c r="BC52" s="46"/>
      <c r="BD52" s="46"/>
      <c r="BE52" s="46"/>
      <c r="BF52" s="46"/>
      <c r="BG52" s="46"/>
      <c r="BH52" s="46"/>
      <c r="BI52" s="46"/>
      <c r="BJ52" s="46"/>
      <c r="BK52" s="46"/>
    </row>
    <row r="53" spans="2:63" ht="52.5" customHeight="1" x14ac:dyDescent="0.2">
      <c r="B53" s="31" t="s">
        <v>51</v>
      </c>
      <c r="C53" s="78">
        <v>3</v>
      </c>
      <c r="D53" s="99">
        <v>0</v>
      </c>
      <c r="E53" s="99">
        <v>0</v>
      </c>
      <c r="F53" s="99">
        <v>0</v>
      </c>
      <c r="G53" s="212"/>
      <c r="H53" s="213" t="s">
        <v>34</v>
      </c>
      <c r="I53" s="212" t="s">
        <v>27</v>
      </c>
      <c r="J53" s="98">
        <v>0</v>
      </c>
      <c r="K53" s="98">
        <v>0</v>
      </c>
      <c r="L53" s="98">
        <v>0</v>
      </c>
      <c r="M53" s="98">
        <v>0</v>
      </c>
      <c r="N53" s="98">
        <f>SUM(J53:M53)</f>
        <v>0</v>
      </c>
      <c r="O53" s="29"/>
      <c r="P53" s="29"/>
      <c r="Q53" s="50"/>
      <c r="R53" s="50"/>
      <c r="S53" s="50"/>
      <c r="T53" s="50"/>
      <c r="U53" s="50"/>
      <c r="V53" s="50"/>
      <c r="W53" s="50"/>
      <c r="X53" s="50"/>
      <c r="Y53" s="50"/>
      <c r="Z53" s="50"/>
      <c r="AA53" s="50"/>
      <c r="AB53" s="50"/>
      <c r="AC53" s="28">
        <v>0</v>
      </c>
      <c r="AD53" s="29"/>
      <c r="AE53" s="28">
        <v>0</v>
      </c>
      <c r="AF53" s="29"/>
      <c r="AG53" s="28">
        <v>0</v>
      </c>
      <c r="AH53" s="29"/>
      <c r="AI53" s="28">
        <v>0</v>
      </c>
      <c r="AJ53" s="29"/>
      <c r="AK53" s="28">
        <v>0</v>
      </c>
      <c r="AL53" s="28"/>
      <c r="AM53" s="28"/>
      <c r="AN53" s="55"/>
      <c r="AO53" s="59"/>
      <c r="AP53" s="59"/>
      <c r="AQ53" s="59"/>
      <c r="AR53" s="59"/>
      <c r="AS53" s="59"/>
      <c r="AT53" s="67"/>
      <c r="AU53" s="67"/>
      <c r="AV53" s="67"/>
      <c r="AW53" s="59"/>
      <c r="AX53" s="59"/>
      <c r="AY53" s="59"/>
      <c r="AZ53" s="59"/>
      <c r="BA53" s="59"/>
      <c r="BB53" s="59"/>
      <c r="BC53" s="59"/>
      <c r="BD53" s="59"/>
      <c r="BE53" s="59"/>
      <c r="BF53" s="59"/>
      <c r="BG53" s="59"/>
      <c r="BH53" s="59"/>
      <c r="BI53" s="59"/>
      <c r="BJ53" s="59"/>
      <c r="BK53" s="59"/>
    </row>
    <row r="54" spans="2:63" ht="42.75" customHeight="1" x14ac:dyDescent="0.2">
      <c r="B54" s="31" t="s">
        <v>40</v>
      </c>
      <c r="C54" s="78">
        <v>4</v>
      </c>
      <c r="D54" s="99">
        <v>0</v>
      </c>
      <c r="E54" s="99">
        <v>0</v>
      </c>
      <c r="F54" s="99">
        <v>0</v>
      </c>
      <c r="G54" s="212"/>
      <c r="H54" s="213"/>
      <c r="I54" s="212"/>
      <c r="J54" s="98">
        <v>0</v>
      </c>
      <c r="K54" s="98">
        <v>0</v>
      </c>
      <c r="L54" s="98">
        <v>0</v>
      </c>
      <c r="M54" s="98">
        <v>0</v>
      </c>
      <c r="N54" s="98">
        <f>SUM(J54:M54)</f>
        <v>0</v>
      </c>
      <c r="O54" s="29"/>
      <c r="P54" s="29"/>
      <c r="Q54" s="50"/>
      <c r="R54" s="50"/>
      <c r="S54" s="50"/>
      <c r="T54" s="50"/>
      <c r="U54" s="50"/>
      <c r="V54" s="50"/>
      <c r="W54" s="50"/>
      <c r="X54" s="50"/>
      <c r="Y54" s="50"/>
      <c r="Z54" s="50"/>
      <c r="AA54" s="50"/>
      <c r="AB54" s="50"/>
      <c r="AC54" s="28">
        <v>0</v>
      </c>
      <c r="AD54" s="29"/>
      <c r="AE54" s="28">
        <v>0</v>
      </c>
      <c r="AF54" s="29"/>
      <c r="AG54" s="28">
        <v>0</v>
      </c>
      <c r="AH54" s="29"/>
      <c r="AI54" s="28">
        <v>0</v>
      </c>
      <c r="AJ54" s="29"/>
      <c r="AK54" s="28">
        <v>0</v>
      </c>
      <c r="AL54" s="28"/>
      <c r="AM54" s="28"/>
      <c r="AN54" s="55"/>
      <c r="AO54" s="59"/>
      <c r="AP54" s="59"/>
      <c r="AQ54" s="59"/>
      <c r="AR54" s="59"/>
      <c r="AS54" s="59"/>
      <c r="AT54" s="59"/>
      <c r="AU54" s="59"/>
      <c r="AV54" s="67"/>
      <c r="AW54" s="67"/>
      <c r="AX54" s="67"/>
      <c r="AY54" s="67"/>
      <c r="AZ54" s="59"/>
      <c r="BA54" s="59"/>
      <c r="BB54" s="59"/>
      <c r="BC54" s="59"/>
      <c r="BD54" s="59"/>
      <c r="BE54" s="59"/>
      <c r="BF54" s="59"/>
      <c r="BG54" s="59"/>
      <c r="BH54" s="59"/>
      <c r="BI54" s="59"/>
      <c r="BJ54" s="59"/>
      <c r="BK54" s="59"/>
    </row>
    <row r="55" spans="2:63" ht="54" customHeight="1" x14ac:dyDescent="0.2">
      <c r="B55" s="31" t="s">
        <v>102</v>
      </c>
      <c r="C55" s="99">
        <v>0</v>
      </c>
      <c r="D55" s="99">
        <v>0.5</v>
      </c>
      <c r="E55" s="99">
        <v>0</v>
      </c>
      <c r="F55" s="99">
        <v>0</v>
      </c>
      <c r="G55" s="212"/>
      <c r="H55" s="31" t="s">
        <v>36</v>
      </c>
      <c r="I55" s="212"/>
      <c r="J55" s="98">
        <v>0</v>
      </c>
      <c r="K55" s="98">
        <v>0</v>
      </c>
      <c r="L55" s="98">
        <v>10000</v>
      </c>
      <c r="M55" s="98">
        <v>0</v>
      </c>
      <c r="N55" s="98">
        <f>SUM(J55:M55)</f>
        <v>10000</v>
      </c>
      <c r="O55" s="29"/>
      <c r="P55" s="29"/>
      <c r="Q55" s="50"/>
      <c r="R55" s="50"/>
      <c r="S55" s="50"/>
      <c r="T55" s="50"/>
      <c r="U55" s="50"/>
      <c r="V55" s="50"/>
      <c r="W55" s="50"/>
      <c r="X55" s="50"/>
      <c r="Y55" s="50"/>
      <c r="Z55" s="50"/>
      <c r="AA55" s="50"/>
      <c r="AB55" s="50"/>
      <c r="AC55" s="28">
        <v>0</v>
      </c>
      <c r="AD55" s="29"/>
      <c r="AE55" s="28">
        <v>0</v>
      </c>
      <c r="AF55" s="29"/>
      <c r="AG55" s="28">
        <v>0</v>
      </c>
      <c r="AH55" s="29"/>
      <c r="AI55" s="28">
        <v>0</v>
      </c>
      <c r="AJ55" s="29"/>
      <c r="AK55" s="28">
        <v>0</v>
      </c>
      <c r="AL55" s="28"/>
      <c r="AM55" s="28"/>
      <c r="AN55" s="55"/>
      <c r="AO55" s="59"/>
      <c r="AP55" s="59"/>
      <c r="AQ55" s="59"/>
      <c r="AR55" s="59"/>
      <c r="AS55" s="67"/>
      <c r="AT55" s="59"/>
      <c r="AU55" s="59"/>
      <c r="AV55" s="59"/>
      <c r="AW55" s="59"/>
      <c r="AX55" s="59"/>
      <c r="AY55" s="59"/>
      <c r="AZ55" s="59"/>
      <c r="BA55" s="59"/>
      <c r="BB55" s="59"/>
      <c r="BC55" s="59"/>
      <c r="BD55" s="59"/>
      <c r="BE55" s="59"/>
      <c r="BF55" s="59"/>
      <c r="BG55" s="59"/>
      <c r="BH55" s="59"/>
      <c r="BI55" s="59"/>
      <c r="BJ55" s="59"/>
      <c r="BK55" s="59"/>
    </row>
    <row r="56" spans="2:63" ht="65.25" customHeight="1" x14ac:dyDescent="0.2">
      <c r="B56" s="82" t="s">
        <v>103</v>
      </c>
      <c r="C56" s="23">
        <f>+SUM(C58:C59)</f>
        <v>0</v>
      </c>
      <c r="D56" s="23">
        <f>+SUM(D58:D59)</f>
        <v>0</v>
      </c>
      <c r="E56" s="23">
        <f>+SUM(E58:E59)</f>
        <v>0</v>
      </c>
      <c r="F56" s="23">
        <f>+SUM(F58:F59)</f>
        <v>0</v>
      </c>
      <c r="G56" s="36"/>
      <c r="H56" s="36"/>
      <c r="I56" s="23" t="s">
        <v>27</v>
      </c>
      <c r="J56" s="37">
        <f>+SUM(J58:J59)</f>
        <v>0</v>
      </c>
      <c r="K56" s="37">
        <f>+SUM(K58:K59)</f>
        <v>0</v>
      </c>
      <c r="L56" s="37">
        <f>+SUM(L58:L59)</f>
        <v>0</v>
      </c>
      <c r="M56" s="37">
        <f>+SUM(M58:M59)</f>
        <v>0</v>
      </c>
      <c r="N56" s="37">
        <f>+SUM(N58:N59)</f>
        <v>0</v>
      </c>
      <c r="O56" s="38"/>
      <c r="P56" s="38"/>
      <c r="Q56" s="39"/>
      <c r="R56" s="39"/>
      <c r="S56" s="39"/>
      <c r="T56" s="39"/>
      <c r="U56" s="39"/>
      <c r="V56" s="39"/>
      <c r="W56" s="39"/>
      <c r="X56" s="39"/>
      <c r="Y56" s="39"/>
      <c r="Z56" s="39"/>
      <c r="AA56" s="39"/>
      <c r="AB56" s="39"/>
      <c r="AC56" s="40">
        <f>+AVERAGE(AC58:AC59)</f>
        <v>0</v>
      </c>
      <c r="AD56" s="38"/>
      <c r="AE56" s="40">
        <f>+AVERAGE(AE58:AE59)</f>
        <v>0</v>
      </c>
      <c r="AF56" s="38"/>
      <c r="AG56" s="40">
        <f>+AVERAGE(AG58:AG59)</f>
        <v>0</v>
      </c>
      <c r="AH56" s="38"/>
      <c r="AI56" s="40">
        <f>+AVERAGE(AI58:AI59)</f>
        <v>0</v>
      </c>
      <c r="AJ56" s="38"/>
      <c r="AK56" s="40">
        <f>+AVERAGE(AK58:AK59)</f>
        <v>0</v>
      </c>
      <c r="AL56" s="40"/>
      <c r="AM56" s="40"/>
      <c r="AN56" s="55"/>
      <c r="AO56" s="41"/>
      <c r="AP56" s="41"/>
      <c r="AQ56" s="41"/>
      <c r="AR56" s="41"/>
      <c r="AS56" s="41"/>
      <c r="AT56" s="41"/>
      <c r="AU56" s="41"/>
      <c r="AV56" s="41"/>
      <c r="AW56" s="41"/>
      <c r="AX56" s="41"/>
      <c r="AY56" s="41"/>
      <c r="AZ56" s="41"/>
      <c r="BA56" s="41"/>
      <c r="BB56" s="41"/>
      <c r="BC56" s="41"/>
      <c r="BD56" s="41"/>
      <c r="BE56" s="41"/>
      <c r="BF56" s="41"/>
      <c r="BG56" s="41"/>
      <c r="BH56" s="41"/>
      <c r="BI56" s="41"/>
      <c r="BJ56" s="41"/>
      <c r="BK56" s="41"/>
    </row>
    <row r="57" spans="2:63" ht="30" customHeight="1" x14ac:dyDescent="0.2">
      <c r="B57" s="84" t="s">
        <v>2</v>
      </c>
      <c r="C57" s="216"/>
      <c r="D57" s="216"/>
      <c r="E57" s="216"/>
      <c r="F57" s="216"/>
      <c r="G57" s="216"/>
      <c r="H57" s="216"/>
      <c r="I57" s="216"/>
      <c r="J57" s="216"/>
      <c r="K57" s="216"/>
      <c r="L57" s="216"/>
      <c r="M57" s="216"/>
      <c r="N57" s="216"/>
      <c r="O57" s="95"/>
      <c r="P57" s="95"/>
      <c r="Q57" s="44"/>
      <c r="R57" s="44"/>
      <c r="S57" s="44"/>
      <c r="T57" s="44"/>
      <c r="U57" s="44"/>
      <c r="V57" s="44"/>
      <c r="W57" s="44"/>
      <c r="X57" s="44"/>
      <c r="Y57" s="44"/>
      <c r="Z57" s="44"/>
      <c r="AA57" s="44"/>
      <c r="AB57" s="44"/>
      <c r="AC57" s="45"/>
      <c r="AD57" s="95"/>
      <c r="AE57" s="45"/>
      <c r="AF57" s="95"/>
      <c r="AG57" s="45"/>
      <c r="AH57" s="95"/>
      <c r="AI57" s="45"/>
      <c r="AJ57" s="95"/>
      <c r="AK57" s="45"/>
      <c r="AL57" s="45"/>
      <c r="AM57" s="45"/>
      <c r="AN57" s="55"/>
      <c r="AO57" s="46"/>
      <c r="AP57" s="46"/>
      <c r="AQ57" s="46"/>
      <c r="AR57" s="46"/>
      <c r="AS57" s="46"/>
      <c r="AT57" s="46"/>
      <c r="AU57" s="46"/>
      <c r="AV57" s="46"/>
      <c r="AW57" s="46"/>
      <c r="AX57" s="46"/>
      <c r="AY57" s="46"/>
      <c r="AZ57" s="46"/>
      <c r="BA57" s="46"/>
      <c r="BB57" s="46"/>
      <c r="BC57" s="46"/>
      <c r="BD57" s="46"/>
      <c r="BE57" s="46"/>
      <c r="BF57" s="46"/>
      <c r="BG57" s="46"/>
      <c r="BH57" s="46"/>
      <c r="BI57" s="46"/>
      <c r="BJ57" s="46"/>
      <c r="BK57" s="46"/>
    </row>
    <row r="58" spans="2:63" ht="51.75" customHeight="1" x14ac:dyDescent="0.2">
      <c r="B58" s="31" t="s">
        <v>105</v>
      </c>
      <c r="C58" s="99">
        <v>0</v>
      </c>
      <c r="D58" s="99">
        <v>0</v>
      </c>
      <c r="E58" s="99">
        <v>0</v>
      </c>
      <c r="F58" s="78">
        <v>0</v>
      </c>
      <c r="G58" s="212"/>
      <c r="H58" s="211" t="s">
        <v>34</v>
      </c>
      <c r="I58" s="212"/>
      <c r="J58" s="98">
        <v>0</v>
      </c>
      <c r="K58" s="98">
        <v>0</v>
      </c>
      <c r="L58" s="98">
        <v>0</v>
      </c>
      <c r="M58" s="98">
        <v>0</v>
      </c>
      <c r="N58" s="98">
        <f>SUM(J58:M58)</f>
        <v>0</v>
      </c>
      <c r="O58" s="29"/>
      <c r="P58" s="29"/>
      <c r="Q58" s="50"/>
      <c r="R58" s="50"/>
      <c r="S58" s="50"/>
      <c r="T58" s="50"/>
      <c r="U58" s="50"/>
      <c r="V58" s="50"/>
      <c r="W58" s="50"/>
      <c r="X58" s="50"/>
      <c r="Y58" s="50"/>
      <c r="Z58" s="50"/>
      <c r="AA58" s="50"/>
      <c r="AB58" s="50"/>
      <c r="AC58" s="28">
        <v>0</v>
      </c>
      <c r="AD58" s="29"/>
      <c r="AE58" s="28">
        <v>0</v>
      </c>
      <c r="AF58" s="29"/>
      <c r="AG58" s="28">
        <v>0</v>
      </c>
      <c r="AH58" s="29"/>
      <c r="AI58" s="28">
        <v>0</v>
      </c>
      <c r="AJ58" s="29"/>
      <c r="AK58" s="28">
        <v>0</v>
      </c>
      <c r="AL58" s="28"/>
      <c r="AM58" s="28"/>
      <c r="AN58" s="55"/>
      <c r="AO58" s="59"/>
      <c r="AP58" s="59"/>
      <c r="AQ58" s="59"/>
      <c r="AR58" s="59"/>
      <c r="AS58" s="59"/>
      <c r="AT58" s="59"/>
      <c r="AU58" s="59"/>
      <c r="AV58" s="59"/>
      <c r="AW58" s="59"/>
      <c r="AX58" s="59"/>
      <c r="AY58" s="59"/>
      <c r="AZ58" s="59"/>
      <c r="BA58" s="59"/>
      <c r="BB58" s="59"/>
      <c r="BC58" s="59"/>
      <c r="BD58" s="59"/>
      <c r="BE58" s="59"/>
      <c r="BF58" s="59"/>
      <c r="BG58" s="59"/>
      <c r="BH58" s="59"/>
      <c r="BI58" s="59"/>
      <c r="BJ58" s="59"/>
      <c r="BK58" s="59"/>
    </row>
    <row r="59" spans="2:63" ht="37.5" customHeight="1" x14ac:dyDescent="0.2">
      <c r="B59" s="31" t="s">
        <v>40</v>
      </c>
      <c r="C59" s="99">
        <v>0</v>
      </c>
      <c r="D59" s="99">
        <v>0</v>
      </c>
      <c r="E59" s="99">
        <v>0</v>
      </c>
      <c r="F59" s="78">
        <v>0</v>
      </c>
      <c r="G59" s="212"/>
      <c r="H59" s="211"/>
      <c r="I59" s="212"/>
      <c r="J59" s="98">
        <v>0</v>
      </c>
      <c r="K59" s="98">
        <v>0</v>
      </c>
      <c r="L59" s="98">
        <v>0</v>
      </c>
      <c r="M59" s="98">
        <v>0</v>
      </c>
      <c r="N59" s="98">
        <f>SUM(J59:M59)</f>
        <v>0</v>
      </c>
      <c r="O59" s="29"/>
      <c r="P59" s="29"/>
      <c r="Q59" s="50"/>
      <c r="R59" s="50"/>
      <c r="S59" s="50"/>
      <c r="T59" s="50"/>
      <c r="U59" s="50"/>
      <c r="V59" s="50"/>
      <c r="W59" s="50"/>
      <c r="X59" s="50"/>
      <c r="Y59" s="50"/>
      <c r="Z59" s="50"/>
      <c r="AA59" s="50"/>
      <c r="AB59" s="50"/>
      <c r="AC59" s="28">
        <v>0</v>
      </c>
      <c r="AD59" s="29"/>
      <c r="AE59" s="28">
        <v>0</v>
      </c>
      <c r="AF59" s="29"/>
      <c r="AG59" s="28">
        <v>0</v>
      </c>
      <c r="AH59" s="29"/>
      <c r="AI59" s="28">
        <v>0</v>
      </c>
      <c r="AJ59" s="29"/>
      <c r="AK59" s="28">
        <v>0</v>
      </c>
      <c r="AL59" s="28"/>
      <c r="AM59" s="28"/>
      <c r="AN59" s="55"/>
      <c r="AO59" s="59"/>
      <c r="AP59" s="59"/>
      <c r="AQ59" s="59"/>
      <c r="AR59" s="59"/>
      <c r="AS59" s="59"/>
      <c r="AT59" s="59"/>
      <c r="AU59" s="59"/>
      <c r="AV59" s="59"/>
      <c r="AW59" s="59"/>
      <c r="AX59" s="59"/>
      <c r="AY59" s="59"/>
      <c r="AZ59" s="59"/>
      <c r="BA59" s="59"/>
      <c r="BB59" s="59"/>
      <c r="BC59" s="59"/>
      <c r="BD59" s="59"/>
      <c r="BE59" s="59"/>
      <c r="BF59" s="59"/>
      <c r="BG59" s="59"/>
      <c r="BH59" s="59"/>
      <c r="BI59" s="59"/>
      <c r="BJ59" s="59"/>
      <c r="BK59" s="59"/>
    </row>
    <row r="60" spans="2:63" ht="58.5" customHeight="1" x14ac:dyDescent="0.2">
      <c r="B60" s="82" t="s">
        <v>104</v>
      </c>
      <c r="C60" s="23">
        <f>+SUM(C62:C63)</f>
        <v>0</v>
      </c>
      <c r="D60" s="23">
        <f>+SUM(D62:D63)</f>
        <v>0</v>
      </c>
      <c r="E60" s="23">
        <f>+SUM(E62:E63)</f>
        <v>0</v>
      </c>
      <c r="F60" s="23">
        <f>+SUM(F62:F63)</f>
        <v>0</v>
      </c>
      <c r="G60" s="36"/>
      <c r="H60" s="36"/>
      <c r="I60" s="23" t="s">
        <v>27</v>
      </c>
      <c r="J60" s="37">
        <f>+SUM(J62:J63)</f>
        <v>0</v>
      </c>
      <c r="K60" s="37">
        <f>+SUM(K62:K63)</f>
        <v>0</v>
      </c>
      <c r="L60" s="37">
        <f>+SUM(L62:L63)</f>
        <v>0</v>
      </c>
      <c r="M60" s="37">
        <f>+SUM(M62:M63)</f>
        <v>0</v>
      </c>
      <c r="N60" s="37">
        <f>+SUM(N62:N63)</f>
        <v>0</v>
      </c>
      <c r="O60" s="38"/>
      <c r="P60" s="38"/>
      <c r="Q60" s="39"/>
      <c r="R60" s="39"/>
      <c r="S60" s="39"/>
      <c r="T60" s="39"/>
      <c r="U60" s="39"/>
      <c r="V60" s="39"/>
      <c r="W60" s="39"/>
      <c r="X60" s="39"/>
      <c r="Y60" s="39"/>
      <c r="Z60" s="39"/>
      <c r="AA60" s="39"/>
      <c r="AB60" s="39"/>
      <c r="AC60" s="40">
        <f>+AVERAGE(AC62:AC63)</f>
        <v>0</v>
      </c>
      <c r="AD60" s="38"/>
      <c r="AE60" s="40">
        <f>+AVERAGE(AE62:AE63)</f>
        <v>0</v>
      </c>
      <c r="AF60" s="38"/>
      <c r="AG60" s="40">
        <f>+AVERAGE(AG62:AG63)</f>
        <v>0</v>
      </c>
      <c r="AH60" s="38"/>
      <c r="AI60" s="40">
        <f>+AVERAGE(AI62:AI63)</f>
        <v>0</v>
      </c>
      <c r="AJ60" s="38"/>
      <c r="AK60" s="40">
        <f>+AVERAGE(AK62:AK63)</f>
        <v>0</v>
      </c>
      <c r="AL60" s="40"/>
      <c r="AM60" s="40"/>
      <c r="AN60" s="55"/>
      <c r="AO60" s="41"/>
      <c r="AP60" s="41"/>
      <c r="AQ60" s="41"/>
      <c r="AR60" s="41"/>
      <c r="AS60" s="41"/>
      <c r="AT60" s="41"/>
      <c r="AU60" s="41"/>
      <c r="AV60" s="41"/>
      <c r="AW60" s="41"/>
      <c r="AX60" s="41"/>
      <c r="AY60" s="41"/>
      <c r="AZ60" s="41"/>
      <c r="BA60" s="41"/>
      <c r="BB60" s="41"/>
      <c r="BC60" s="41"/>
      <c r="BD60" s="41"/>
      <c r="BE60" s="41"/>
      <c r="BF60" s="41"/>
      <c r="BG60" s="41"/>
      <c r="BH60" s="41"/>
      <c r="BI60" s="41"/>
      <c r="BJ60" s="41"/>
      <c r="BK60" s="41"/>
    </row>
    <row r="61" spans="2:63" ht="29.25" customHeight="1" x14ac:dyDescent="0.2">
      <c r="B61" s="83" t="s">
        <v>2</v>
      </c>
      <c r="C61" s="216"/>
      <c r="D61" s="216"/>
      <c r="E61" s="216"/>
      <c r="F61" s="216"/>
      <c r="G61" s="216"/>
      <c r="H61" s="216"/>
      <c r="I61" s="216"/>
      <c r="J61" s="216"/>
      <c r="K61" s="216"/>
      <c r="L61" s="216"/>
      <c r="M61" s="216"/>
      <c r="N61" s="216"/>
      <c r="O61" s="95"/>
      <c r="P61" s="95"/>
      <c r="Q61" s="44"/>
      <c r="R61" s="44"/>
      <c r="S61" s="44"/>
      <c r="T61" s="44"/>
      <c r="U61" s="44"/>
      <c r="V61" s="44"/>
      <c r="W61" s="44"/>
      <c r="X61" s="44"/>
      <c r="Y61" s="44"/>
      <c r="Z61" s="44"/>
      <c r="AA61" s="44"/>
      <c r="AB61" s="44"/>
      <c r="AC61" s="45"/>
      <c r="AD61" s="95"/>
      <c r="AE61" s="45"/>
      <c r="AF61" s="95"/>
      <c r="AG61" s="45"/>
      <c r="AH61" s="95"/>
      <c r="AI61" s="45"/>
      <c r="AJ61" s="95"/>
      <c r="AK61" s="45"/>
      <c r="AL61" s="45"/>
      <c r="AM61" s="45"/>
      <c r="AN61" s="55"/>
      <c r="AO61" s="46"/>
      <c r="AP61" s="46"/>
      <c r="AQ61" s="46"/>
      <c r="AR61" s="46"/>
      <c r="AS61" s="46"/>
      <c r="AT61" s="46"/>
      <c r="AU61" s="46"/>
      <c r="AV61" s="46"/>
      <c r="AW61" s="46"/>
      <c r="AX61" s="46"/>
      <c r="AY61" s="46"/>
      <c r="AZ61" s="46"/>
      <c r="BA61" s="46"/>
      <c r="BB61" s="46"/>
      <c r="BC61" s="46"/>
      <c r="BD61" s="46"/>
      <c r="BE61" s="46"/>
      <c r="BF61" s="46"/>
      <c r="BG61" s="46"/>
      <c r="BH61" s="46"/>
      <c r="BI61" s="46"/>
      <c r="BJ61" s="46"/>
      <c r="BK61" s="46"/>
    </row>
    <row r="62" spans="2:63" ht="39.75" customHeight="1" x14ac:dyDescent="0.2">
      <c r="B62" s="31" t="s">
        <v>55</v>
      </c>
      <c r="C62" s="99">
        <v>0</v>
      </c>
      <c r="D62" s="99">
        <v>0</v>
      </c>
      <c r="E62" s="99">
        <v>0</v>
      </c>
      <c r="F62" s="78">
        <v>0</v>
      </c>
      <c r="G62" s="99"/>
      <c r="H62" s="211" t="s">
        <v>34</v>
      </c>
      <c r="I62" s="218"/>
      <c r="J62" s="98">
        <v>0</v>
      </c>
      <c r="K62" s="98">
        <v>0</v>
      </c>
      <c r="L62" s="98">
        <v>0</v>
      </c>
      <c r="M62" s="98">
        <v>0</v>
      </c>
      <c r="N62" s="98">
        <f>SUM(J62:M62)</f>
        <v>0</v>
      </c>
      <c r="O62" s="29"/>
      <c r="P62" s="29"/>
      <c r="Q62" s="50"/>
      <c r="R62" s="50"/>
      <c r="S62" s="50"/>
      <c r="T62" s="50"/>
      <c r="U62" s="50"/>
      <c r="V62" s="50"/>
      <c r="W62" s="50"/>
      <c r="X62" s="50"/>
      <c r="Y62" s="50"/>
      <c r="Z62" s="50"/>
      <c r="AA62" s="50"/>
      <c r="AB62" s="50"/>
      <c r="AC62" s="28">
        <v>0</v>
      </c>
      <c r="AD62" s="29"/>
      <c r="AE62" s="28">
        <v>0</v>
      </c>
      <c r="AF62" s="29"/>
      <c r="AG62" s="28">
        <v>0</v>
      </c>
      <c r="AH62" s="29"/>
      <c r="AI62" s="28">
        <v>0</v>
      </c>
      <c r="AJ62" s="29"/>
      <c r="AK62" s="28">
        <v>0</v>
      </c>
      <c r="AL62" s="28"/>
      <c r="AM62" s="28"/>
      <c r="AN62" s="55"/>
      <c r="AO62" s="59"/>
      <c r="AP62" s="59"/>
      <c r="AQ62" s="59"/>
      <c r="AR62" s="59"/>
      <c r="AS62" s="59"/>
      <c r="AT62" s="59"/>
      <c r="AU62" s="59"/>
      <c r="AV62" s="59"/>
      <c r="AW62" s="59"/>
      <c r="AX62" s="59"/>
      <c r="AY62" s="59"/>
      <c r="AZ62" s="59"/>
      <c r="BA62" s="59"/>
      <c r="BB62" s="59"/>
      <c r="BC62" s="59"/>
      <c r="BD62" s="59"/>
      <c r="BE62" s="59"/>
      <c r="BF62" s="59"/>
      <c r="BG62" s="59"/>
      <c r="BH62" s="59"/>
      <c r="BI62" s="59"/>
      <c r="BJ62" s="59"/>
      <c r="BK62" s="59"/>
    </row>
    <row r="63" spans="2:63" ht="39.75" customHeight="1" x14ac:dyDescent="0.2">
      <c r="B63" s="31" t="s">
        <v>40</v>
      </c>
      <c r="C63" s="99">
        <v>0</v>
      </c>
      <c r="D63" s="99">
        <v>0</v>
      </c>
      <c r="E63" s="99">
        <v>0</v>
      </c>
      <c r="F63" s="78">
        <v>0</v>
      </c>
      <c r="G63" s="99"/>
      <c r="H63" s="211"/>
      <c r="I63" s="219"/>
      <c r="J63" s="98">
        <v>0</v>
      </c>
      <c r="K63" s="98">
        <v>0</v>
      </c>
      <c r="L63" s="98">
        <v>0</v>
      </c>
      <c r="M63" s="98">
        <v>0</v>
      </c>
      <c r="N63" s="98">
        <f>SUM(J63:M63)</f>
        <v>0</v>
      </c>
      <c r="O63" s="29"/>
      <c r="P63" s="29"/>
      <c r="Q63" s="50"/>
      <c r="R63" s="50"/>
      <c r="S63" s="50"/>
      <c r="T63" s="50"/>
      <c r="U63" s="50"/>
      <c r="V63" s="50"/>
      <c r="W63" s="50"/>
      <c r="X63" s="50"/>
      <c r="Y63" s="50"/>
      <c r="Z63" s="50"/>
      <c r="AA63" s="50"/>
      <c r="AB63" s="50"/>
      <c r="AC63" s="28">
        <v>0</v>
      </c>
      <c r="AD63" s="29"/>
      <c r="AE63" s="28">
        <v>0</v>
      </c>
      <c r="AF63" s="29"/>
      <c r="AG63" s="28">
        <v>0</v>
      </c>
      <c r="AH63" s="29"/>
      <c r="AI63" s="28">
        <v>0</v>
      </c>
      <c r="AJ63" s="29"/>
      <c r="AK63" s="28">
        <v>0</v>
      </c>
      <c r="AL63" s="28"/>
      <c r="AM63" s="28"/>
      <c r="AN63" s="55"/>
      <c r="AO63" s="59"/>
      <c r="AP63" s="59"/>
      <c r="AQ63" s="59"/>
      <c r="AR63" s="59"/>
      <c r="AS63" s="59"/>
      <c r="AT63" s="59"/>
      <c r="AU63" s="59"/>
      <c r="AV63" s="59"/>
      <c r="AW63" s="59"/>
      <c r="AX63" s="59"/>
      <c r="AY63" s="59"/>
      <c r="AZ63" s="59"/>
      <c r="BA63" s="59"/>
      <c r="BB63" s="59"/>
      <c r="BC63" s="59"/>
      <c r="BD63" s="59"/>
      <c r="BE63" s="59"/>
      <c r="BF63" s="59"/>
      <c r="BG63" s="59"/>
      <c r="BH63" s="59"/>
      <c r="BI63" s="59"/>
      <c r="BJ63" s="59"/>
      <c r="BK63" s="59"/>
    </row>
    <row r="64" spans="2:63" ht="50.25" customHeight="1" x14ac:dyDescent="0.2">
      <c r="B64" s="82" t="s">
        <v>38</v>
      </c>
      <c r="C64" s="23">
        <f>+SUM(C66:C66)</f>
        <v>0</v>
      </c>
      <c r="D64" s="23">
        <f>+SUM(D66:D66)</f>
        <v>0</v>
      </c>
      <c r="E64" s="23">
        <f>+SUM(E66:E66)</f>
        <v>0</v>
      </c>
      <c r="F64" s="23">
        <f>+SUM(F66:F66)</f>
        <v>0</v>
      </c>
      <c r="G64" s="36"/>
      <c r="H64" s="36"/>
      <c r="I64" s="23" t="s">
        <v>27</v>
      </c>
      <c r="J64" s="37">
        <f>+SUM(J66)</f>
        <v>0</v>
      </c>
      <c r="K64" s="37">
        <f>+SUM(K66)</f>
        <v>0</v>
      </c>
      <c r="L64" s="37">
        <f>+SUM(L66)</f>
        <v>0</v>
      </c>
      <c r="M64" s="37">
        <f>+SUM(M66)</f>
        <v>0</v>
      </c>
      <c r="N64" s="37">
        <f>+SUM(N66)</f>
        <v>0</v>
      </c>
      <c r="O64" s="38"/>
      <c r="P64" s="38"/>
      <c r="Q64" s="39"/>
      <c r="R64" s="39"/>
      <c r="S64" s="39"/>
      <c r="T64" s="39"/>
      <c r="U64" s="39"/>
      <c r="V64" s="39"/>
      <c r="W64" s="39"/>
      <c r="X64" s="39"/>
      <c r="Y64" s="39"/>
      <c r="Z64" s="39"/>
      <c r="AA64" s="39"/>
      <c r="AB64" s="39"/>
      <c r="AC64" s="40">
        <f>+AVERAGE(AC66)</f>
        <v>0</v>
      </c>
      <c r="AD64" s="38"/>
      <c r="AE64" s="40">
        <f>+AVERAGE(AE66)</f>
        <v>0</v>
      </c>
      <c r="AF64" s="38"/>
      <c r="AG64" s="40">
        <f>+AVERAGE(AG66)</f>
        <v>0</v>
      </c>
      <c r="AH64" s="38"/>
      <c r="AI64" s="40">
        <f>+AVERAGE(AI66)</f>
        <v>0</v>
      </c>
      <c r="AJ64" s="38"/>
      <c r="AK64" s="40">
        <f>+AVERAGE(AK66)</f>
        <v>0</v>
      </c>
      <c r="AL64" s="40"/>
      <c r="AM64" s="40"/>
      <c r="AN64" s="55"/>
      <c r="AO64" s="41"/>
      <c r="AP64" s="41"/>
      <c r="AQ64" s="41"/>
      <c r="AR64" s="41"/>
      <c r="AS64" s="41"/>
      <c r="AT64" s="41"/>
      <c r="AU64" s="41"/>
      <c r="AV64" s="41"/>
      <c r="AW64" s="41"/>
      <c r="AX64" s="41"/>
      <c r="AY64" s="41"/>
      <c r="AZ64" s="41"/>
      <c r="BA64" s="41"/>
      <c r="BB64" s="41"/>
      <c r="BC64" s="41"/>
      <c r="BD64" s="41"/>
      <c r="BE64" s="41"/>
      <c r="BF64" s="41"/>
      <c r="BG64" s="41"/>
      <c r="BH64" s="41"/>
      <c r="BI64" s="41"/>
      <c r="BJ64" s="41"/>
      <c r="BK64" s="41"/>
    </row>
    <row r="65" spans="2:63" ht="23.25" customHeight="1" x14ac:dyDescent="0.2">
      <c r="B65" s="84" t="s">
        <v>2</v>
      </c>
      <c r="C65" s="216"/>
      <c r="D65" s="216"/>
      <c r="E65" s="216"/>
      <c r="F65" s="216"/>
      <c r="G65" s="216"/>
      <c r="H65" s="216"/>
      <c r="I65" s="216"/>
      <c r="J65" s="216"/>
      <c r="K65" s="216"/>
      <c r="L65" s="216"/>
      <c r="M65" s="216"/>
      <c r="N65" s="216"/>
      <c r="O65" s="95"/>
      <c r="P65" s="95"/>
      <c r="Q65" s="44"/>
      <c r="R65" s="44"/>
      <c r="S65" s="44"/>
      <c r="T65" s="44"/>
      <c r="U65" s="44"/>
      <c r="V65" s="44"/>
      <c r="W65" s="44"/>
      <c r="X65" s="44"/>
      <c r="Y65" s="44"/>
      <c r="Z65" s="44"/>
      <c r="AA65" s="44"/>
      <c r="AB65" s="44"/>
      <c r="AC65" s="45"/>
      <c r="AD65" s="95"/>
      <c r="AE65" s="45"/>
      <c r="AF65" s="95"/>
      <c r="AG65" s="45"/>
      <c r="AH65" s="95"/>
      <c r="AI65" s="45"/>
      <c r="AJ65" s="95"/>
      <c r="AK65" s="45"/>
      <c r="AL65" s="45"/>
      <c r="AM65" s="45"/>
      <c r="AN65" s="55"/>
      <c r="AO65" s="46"/>
      <c r="AP65" s="46"/>
      <c r="AQ65" s="46"/>
      <c r="AR65" s="46"/>
      <c r="AS65" s="46"/>
      <c r="AT65" s="46"/>
      <c r="AU65" s="46"/>
      <c r="AV65" s="46"/>
      <c r="AW65" s="46"/>
      <c r="AX65" s="46"/>
      <c r="AY65" s="46"/>
      <c r="AZ65" s="46"/>
      <c r="BA65" s="46"/>
      <c r="BB65" s="46"/>
      <c r="BC65" s="46"/>
      <c r="BD65" s="46"/>
      <c r="BE65" s="46"/>
      <c r="BF65" s="46"/>
      <c r="BG65" s="46"/>
      <c r="BH65" s="46"/>
      <c r="BI65" s="46"/>
      <c r="BJ65" s="46"/>
      <c r="BK65" s="46"/>
    </row>
    <row r="66" spans="2:63" ht="39.75" customHeight="1" x14ac:dyDescent="0.2">
      <c r="B66" s="31" t="s">
        <v>38</v>
      </c>
      <c r="C66" s="99"/>
      <c r="D66" s="99"/>
      <c r="E66" s="99" t="s">
        <v>1</v>
      </c>
      <c r="F66" s="50"/>
      <c r="G66" s="99"/>
      <c r="H66" s="31" t="s">
        <v>36</v>
      </c>
      <c r="I66" s="99"/>
      <c r="J66" s="98">
        <v>0</v>
      </c>
      <c r="K66" s="98">
        <v>0</v>
      </c>
      <c r="L66" s="98">
        <v>0</v>
      </c>
      <c r="M66" s="98">
        <v>0</v>
      </c>
      <c r="N66" s="98">
        <f>SUM(J66:M66)</f>
        <v>0</v>
      </c>
      <c r="O66" s="29"/>
      <c r="P66" s="29"/>
      <c r="Q66" s="50"/>
      <c r="R66" s="50"/>
      <c r="S66" s="50"/>
      <c r="T66" s="50"/>
      <c r="U66" s="50"/>
      <c r="V66" s="50"/>
      <c r="W66" s="50"/>
      <c r="X66" s="50"/>
      <c r="Y66" s="50"/>
      <c r="Z66" s="50"/>
      <c r="AA66" s="50"/>
      <c r="AB66" s="50"/>
      <c r="AC66" s="28">
        <v>0</v>
      </c>
      <c r="AD66" s="29"/>
      <c r="AE66" s="28">
        <v>0</v>
      </c>
      <c r="AF66" s="29"/>
      <c r="AG66" s="28">
        <v>0</v>
      </c>
      <c r="AH66" s="29"/>
      <c r="AI66" s="28">
        <v>0</v>
      </c>
      <c r="AJ66" s="29"/>
      <c r="AK66" s="28">
        <v>0</v>
      </c>
      <c r="AL66" s="28"/>
      <c r="AM66" s="28"/>
      <c r="AN66" s="55"/>
      <c r="AO66" s="59"/>
      <c r="AP66" s="59"/>
      <c r="AQ66" s="59"/>
      <c r="AR66" s="59"/>
      <c r="AS66" s="59"/>
      <c r="AT66" s="59"/>
      <c r="AU66" s="59"/>
      <c r="AV66" s="59"/>
      <c r="AW66" s="59"/>
      <c r="AX66" s="59"/>
      <c r="AY66" s="59"/>
      <c r="AZ66" s="59"/>
      <c r="BA66" s="59"/>
      <c r="BB66" s="59"/>
      <c r="BC66" s="59"/>
      <c r="BD66" s="59"/>
      <c r="BE66" s="59"/>
      <c r="BF66" s="59"/>
      <c r="BG66" s="59"/>
      <c r="BH66" s="59"/>
      <c r="BI66" s="59"/>
      <c r="BJ66" s="59"/>
      <c r="BK66" s="59"/>
    </row>
    <row r="67" spans="2:63" ht="51" customHeight="1" x14ac:dyDescent="0.2">
      <c r="B67" s="82" t="s">
        <v>106</v>
      </c>
      <c r="C67" s="23">
        <f>+SUM(C69:C70)</f>
        <v>6</v>
      </c>
      <c r="D67" s="23">
        <f>+SUM(D69:D70)</f>
        <v>0</v>
      </c>
      <c r="E67" s="23">
        <f>+SUM(E69:E70)</f>
        <v>0</v>
      </c>
      <c r="F67" s="23">
        <f>+SUM(F69:F70)</f>
        <v>0</v>
      </c>
      <c r="G67" s="74" t="s">
        <v>23</v>
      </c>
      <c r="H67" s="36"/>
      <c r="I67" s="23" t="s">
        <v>27</v>
      </c>
      <c r="J67" s="37">
        <f>+SUM(J69)</f>
        <v>0</v>
      </c>
      <c r="K67" s="37">
        <f>+SUM(K69)</f>
        <v>50000</v>
      </c>
      <c r="L67" s="37">
        <f>+SUM(L69)</f>
        <v>0</v>
      </c>
      <c r="M67" s="37">
        <f>+SUM(M69)</f>
        <v>0</v>
      </c>
      <c r="N67" s="37">
        <f>+SUM(N69)</f>
        <v>50000</v>
      </c>
      <c r="O67" s="38"/>
      <c r="P67" s="38"/>
      <c r="Q67" s="39"/>
      <c r="R67" s="39"/>
      <c r="S67" s="39"/>
      <c r="T67" s="39"/>
      <c r="U67" s="39"/>
      <c r="V67" s="39"/>
      <c r="W67" s="39"/>
      <c r="X67" s="39"/>
      <c r="Y67" s="39"/>
      <c r="Z67" s="39"/>
      <c r="AA67" s="39"/>
      <c r="AB67" s="39"/>
      <c r="AC67" s="40">
        <f>+AVERAGE(AC69:AC70)</f>
        <v>0</v>
      </c>
      <c r="AD67" s="38"/>
      <c r="AE67" s="40">
        <f>+AVERAGE(AE69:AE70)</f>
        <v>0</v>
      </c>
      <c r="AF67" s="38"/>
      <c r="AG67" s="40">
        <f>+AVERAGE(AG69:AG70)</f>
        <v>0</v>
      </c>
      <c r="AH67" s="38"/>
      <c r="AI67" s="40">
        <v>0</v>
      </c>
      <c r="AJ67" s="38"/>
      <c r="AK67" s="40">
        <f>+AVERAGE(AK69:AK70)</f>
        <v>0</v>
      </c>
      <c r="AL67" s="40"/>
      <c r="AM67" s="40"/>
      <c r="AN67" s="55"/>
      <c r="AO67" s="41"/>
      <c r="AP67" s="41"/>
      <c r="AQ67" s="41"/>
      <c r="AR67" s="41"/>
      <c r="AS67" s="41"/>
      <c r="AT67" s="41"/>
      <c r="AU67" s="41"/>
      <c r="AV67" s="41"/>
      <c r="AW67" s="41"/>
      <c r="AX67" s="41"/>
      <c r="AY67" s="41"/>
      <c r="AZ67" s="41"/>
      <c r="BA67" s="41"/>
      <c r="BB67" s="41"/>
      <c r="BC67" s="41"/>
      <c r="BD67" s="41"/>
      <c r="BE67" s="41"/>
      <c r="BF67" s="41"/>
      <c r="BG67" s="41"/>
      <c r="BH67" s="41"/>
      <c r="BI67" s="41"/>
      <c r="BJ67" s="41"/>
      <c r="BK67" s="41"/>
    </row>
    <row r="68" spans="2:63" ht="23.25" customHeight="1" x14ac:dyDescent="0.2">
      <c r="B68" s="84" t="s">
        <v>2</v>
      </c>
      <c r="C68" s="216"/>
      <c r="D68" s="216"/>
      <c r="E68" s="216"/>
      <c r="F68" s="216"/>
      <c r="G68" s="216"/>
      <c r="H68" s="216"/>
      <c r="I68" s="216"/>
      <c r="J68" s="216"/>
      <c r="K68" s="216"/>
      <c r="L68" s="216"/>
      <c r="M68" s="216"/>
      <c r="N68" s="216"/>
      <c r="O68" s="95"/>
      <c r="P68" s="95"/>
      <c r="Q68" s="44"/>
      <c r="R68" s="44"/>
      <c r="S68" s="44"/>
      <c r="T68" s="44"/>
      <c r="U68" s="44"/>
      <c r="V68" s="44"/>
      <c r="W68" s="44"/>
      <c r="X68" s="44"/>
      <c r="Y68" s="44"/>
      <c r="Z68" s="44"/>
      <c r="AA68" s="44"/>
      <c r="AB68" s="44"/>
      <c r="AC68" s="45"/>
      <c r="AD68" s="95"/>
      <c r="AE68" s="45"/>
      <c r="AF68" s="95"/>
      <c r="AG68" s="45"/>
      <c r="AH68" s="95"/>
      <c r="AI68" s="45"/>
      <c r="AJ68" s="95"/>
      <c r="AK68" s="45"/>
      <c r="AL68" s="45"/>
      <c r="AM68" s="45"/>
      <c r="AN68" s="55"/>
      <c r="AO68" s="46"/>
      <c r="AP68" s="46"/>
      <c r="AQ68" s="46"/>
      <c r="AR68" s="46"/>
      <c r="AS68" s="46"/>
      <c r="AT68" s="46"/>
      <c r="AU68" s="46"/>
      <c r="AV68" s="46"/>
      <c r="AW68" s="46"/>
      <c r="AX68" s="46"/>
      <c r="AY68" s="46"/>
      <c r="AZ68" s="46"/>
      <c r="BA68" s="46"/>
      <c r="BB68" s="46"/>
      <c r="BC68" s="46"/>
      <c r="BD68" s="46"/>
      <c r="BE68" s="46"/>
      <c r="BF68" s="46"/>
      <c r="BG68" s="46"/>
      <c r="BH68" s="46"/>
      <c r="BI68" s="46"/>
      <c r="BJ68" s="46"/>
      <c r="BK68" s="46"/>
    </row>
    <row r="69" spans="2:63" ht="30.75" customHeight="1" x14ac:dyDescent="0.2">
      <c r="B69" s="69" t="s">
        <v>61</v>
      </c>
      <c r="C69" s="78">
        <v>2</v>
      </c>
      <c r="D69" s="99">
        <v>0</v>
      </c>
      <c r="E69" s="99">
        <v>0</v>
      </c>
      <c r="F69" s="99">
        <v>0</v>
      </c>
      <c r="G69" s="212" t="s">
        <v>23</v>
      </c>
      <c r="H69" s="213" t="s">
        <v>34</v>
      </c>
      <c r="I69" s="212" t="s">
        <v>46</v>
      </c>
      <c r="J69" s="207">
        <v>0</v>
      </c>
      <c r="K69" s="207">
        <v>50000</v>
      </c>
      <c r="L69" s="207">
        <v>0</v>
      </c>
      <c r="M69" s="207">
        <v>0</v>
      </c>
      <c r="N69" s="207">
        <f>SUM(J69:M70)</f>
        <v>50000</v>
      </c>
      <c r="O69" s="29"/>
      <c r="P69" s="29"/>
      <c r="Q69" s="50"/>
      <c r="R69" s="50"/>
      <c r="S69" s="50"/>
      <c r="T69" s="51"/>
      <c r="U69" s="51"/>
      <c r="V69" s="50"/>
      <c r="W69" s="48"/>
      <c r="X69" s="48"/>
      <c r="Y69" s="50"/>
      <c r="Z69" s="50"/>
      <c r="AA69" s="50"/>
      <c r="AB69" s="50"/>
      <c r="AC69" s="28">
        <v>0</v>
      </c>
      <c r="AD69" s="29"/>
      <c r="AE69" s="28">
        <v>0</v>
      </c>
      <c r="AF69" s="29"/>
      <c r="AG69" s="28">
        <v>0</v>
      </c>
      <c r="AH69" s="29"/>
      <c r="AI69" s="28">
        <v>0</v>
      </c>
      <c r="AJ69" s="29"/>
      <c r="AK69" s="28">
        <v>0</v>
      </c>
      <c r="AL69" s="28"/>
      <c r="AM69" s="28"/>
      <c r="AN69" s="55"/>
      <c r="AO69" s="59"/>
      <c r="AP69" s="59"/>
      <c r="AQ69" s="59"/>
      <c r="AR69" s="59"/>
      <c r="AS69" s="59"/>
      <c r="AT69" s="59"/>
      <c r="AU69" s="59"/>
      <c r="AV69" s="59"/>
      <c r="AW69" s="59"/>
      <c r="AX69" s="59"/>
      <c r="AY69" s="59"/>
      <c r="AZ69" s="59"/>
      <c r="BA69" s="59"/>
      <c r="BB69" s="59"/>
      <c r="BC69" s="59"/>
      <c r="BD69" s="59"/>
      <c r="BE69" s="59"/>
      <c r="BF69" s="59"/>
      <c r="BG69" s="59"/>
      <c r="BH69" s="59"/>
      <c r="BI69" s="59"/>
      <c r="BJ69" s="59"/>
      <c r="BK69" s="59"/>
    </row>
    <row r="70" spans="2:63" ht="33" customHeight="1" x14ac:dyDescent="0.2">
      <c r="B70" s="69" t="s">
        <v>40</v>
      </c>
      <c r="C70" s="78">
        <v>4</v>
      </c>
      <c r="D70" s="99">
        <v>0</v>
      </c>
      <c r="E70" s="99">
        <v>0</v>
      </c>
      <c r="F70" s="99">
        <v>0</v>
      </c>
      <c r="G70" s="212"/>
      <c r="H70" s="213"/>
      <c r="I70" s="212"/>
      <c r="J70" s="207"/>
      <c r="K70" s="207"/>
      <c r="L70" s="207"/>
      <c r="M70" s="207"/>
      <c r="N70" s="207"/>
      <c r="O70" s="29"/>
      <c r="P70" s="29"/>
      <c r="Q70" s="50"/>
      <c r="R70" s="50"/>
      <c r="S70" s="50"/>
      <c r="T70" s="50"/>
      <c r="U70" s="50"/>
      <c r="V70" s="51"/>
      <c r="W70" s="51"/>
      <c r="X70" s="51"/>
      <c r="Y70" s="48"/>
      <c r="Z70" s="48"/>
      <c r="AA70" s="48"/>
      <c r="AB70" s="48"/>
      <c r="AC70" s="28">
        <v>0</v>
      </c>
      <c r="AD70" s="29"/>
      <c r="AE70" s="28">
        <v>0</v>
      </c>
      <c r="AF70" s="29"/>
      <c r="AG70" s="28">
        <v>0</v>
      </c>
      <c r="AH70" s="29"/>
      <c r="AI70" s="28">
        <v>0</v>
      </c>
      <c r="AJ70" s="29"/>
      <c r="AK70" s="28">
        <v>0</v>
      </c>
      <c r="AL70" s="28"/>
      <c r="AM70" s="28"/>
      <c r="AN70" s="55"/>
      <c r="AO70" s="59"/>
      <c r="AP70" s="59"/>
      <c r="AQ70" s="59"/>
      <c r="AR70" s="59"/>
      <c r="AS70" s="59"/>
      <c r="AT70" s="59"/>
      <c r="AU70" s="59"/>
      <c r="AV70" s="59"/>
      <c r="AW70" s="59"/>
      <c r="AX70" s="59"/>
      <c r="AY70" s="59"/>
      <c r="AZ70" s="59"/>
      <c r="BA70" s="59"/>
      <c r="BB70" s="59"/>
      <c r="BC70" s="59"/>
      <c r="BD70" s="59"/>
      <c r="BE70" s="59"/>
      <c r="BF70" s="59"/>
      <c r="BG70" s="59"/>
      <c r="BH70" s="59"/>
      <c r="BI70" s="59"/>
      <c r="BJ70" s="59"/>
      <c r="BK70" s="59"/>
    </row>
    <row r="71" spans="2:63" ht="70.5" customHeight="1" x14ac:dyDescent="0.2">
      <c r="B71" s="82" t="s">
        <v>107</v>
      </c>
      <c r="C71" s="23">
        <f>+SUM(C73)</f>
        <v>0</v>
      </c>
      <c r="D71" s="23">
        <f>+SUM(D73)</f>
        <v>0</v>
      </c>
      <c r="E71" s="23">
        <f>+SUM(E73)</f>
        <v>0</v>
      </c>
      <c r="F71" s="23">
        <f>+SUM(F73)</f>
        <v>0</v>
      </c>
      <c r="G71" s="36"/>
      <c r="H71" s="36"/>
      <c r="I71" s="23" t="s">
        <v>27</v>
      </c>
      <c r="J71" s="37">
        <f>+SUM(J73)</f>
        <v>0</v>
      </c>
      <c r="K71" s="37">
        <v>0</v>
      </c>
      <c r="L71" s="37">
        <v>0</v>
      </c>
      <c r="M71" s="37">
        <v>0</v>
      </c>
      <c r="N71" s="37">
        <v>0</v>
      </c>
      <c r="O71" s="38"/>
      <c r="P71" s="38"/>
      <c r="Q71" s="39"/>
      <c r="R71" s="39"/>
      <c r="S71" s="39"/>
      <c r="T71" s="39"/>
      <c r="U71" s="39"/>
      <c r="V71" s="39"/>
      <c r="W71" s="39"/>
      <c r="X71" s="39"/>
      <c r="Y71" s="39"/>
      <c r="Z71" s="39"/>
      <c r="AA71" s="39"/>
      <c r="AB71" s="39"/>
      <c r="AC71" s="40">
        <f>+AVERAGE(AC73)</f>
        <v>0</v>
      </c>
      <c r="AD71" s="38"/>
      <c r="AE71" s="40">
        <f>+AVERAGE(AE73)</f>
        <v>0</v>
      </c>
      <c r="AF71" s="38"/>
      <c r="AG71" s="40">
        <f>+AVERAGE(AG73)</f>
        <v>0</v>
      </c>
      <c r="AH71" s="38"/>
      <c r="AI71" s="40">
        <f>+AVERAGE(AI73)</f>
        <v>0</v>
      </c>
      <c r="AJ71" s="38"/>
      <c r="AK71" s="40">
        <f>+AVERAGE(AK73)</f>
        <v>0</v>
      </c>
      <c r="AL71" s="40"/>
      <c r="AM71" s="40"/>
      <c r="AN71" s="55"/>
      <c r="AO71" s="41"/>
      <c r="AP71" s="41"/>
      <c r="AQ71" s="41"/>
      <c r="AR71" s="41"/>
      <c r="AS71" s="41"/>
      <c r="AT71" s="41"/>
      <c r="AU71" s="41"/>
      <c r="AV71" s="41"/>
      <c r="AW71" s="41"/>
      <c r="AX71" s="41"/>
      <c r="AY71" s="41"/>
      <c r="AZ71" s="41"/>
      <c r="BA71" s="41"/>
      <c r="BB71" s="41"/>
      <c r="BC71" s="41"/>
      <c r="BD71" s="41"/>
      <c r="BE71" s="41"/>
      <c r="BF71" s="41"/>
      <c r="BG71" s="41"/>
      <c r="BH71" s="41"/>
      <c r="BI71" s="41"/>
      <c r="BJ71" s="41"/>
      <c r="BK71" s="41"/>
    </row>
    <row r="72" spans="2:63" ht="27" customHeight="1" x14ac:dyDescent="0.2">
      <c r="B72" s="42" t="s">
        <v>2</v>
      </c>
      <c r="C72" s="216"/>
      <c r="D72" s="216"/>
      <c r="E72" s="216"/>
      <c r="F72" s="216"/>
      <c r="G72" s="216"/>
      <c r="H72" s="216"/>
      <c r="I72" s="216"/>
      <c r="J72" s="216"/>
      <c r="K72" s="216"/>
      <c r="L72" s="216"/>
      <c r="M72" s="216"/>
      <c r="N72" s="216"/>
      <c r="O72" s="95"/>
      <c r="P72" s="95"/>
      <c r="Q72" s="44"/>
      <c r="R72" s="44"/>
      <c r="S72" s="44"/>
      <c r="T72" s="44"/>
      <c r="U72" s="44"/>
      <c r="V72" s="44"/>
      <c r="W72" s="44"/>
      <c r="X72" s="44"/>
      <c r="Y72" s="44"/>
      <c r="Z72" s="44"/>
      <c r="AA72" s="44"/>
      <c r="AB72" s="44"/>
      <c r="AC72" s="45"/>
      <c r="AD72" s="95"/>
      <c r="AE72" s="45"/>
      <c r="AF72" s="95"/>
      <c r="AG72" s="45"/>
      <c r="AH72" s="95"/>
      <c r="AI72" s="45"/>
      <c r="AJ72" s="95"/>
      <c r="AK72" s="45"/>
      <c r="AL72" s="45"/>
      <c r="AM72" s="45"/>
      <c r="AN72" s="55"/>
      <c r="AO72" s="46"/>
      <c r="AP72" s="46"/>
      <c r="AQ72" s="46"/>
      <c r="AR72" s="46"/>
      <c r="AS72" s="46"/>
      <c r="AT72" s="46"/>
      <c r="AU72" s="46"/>
      <c r="AV72" s="46"/>
      <c r="AW72" s="46"/>
      <c r="AX72" s="46"/>
      <c r="AY72" s="46"/>
      <c r="AZ72" s="46"/>
      <c r="BA72" s="46"/>
      <c r="BB72" s="46"/>
      <c r="BC72" s="46"/>
      <c r="BD72" s="46"/>
      <c r="BE72" s="46"/>
      <c r="BF72" s="46"/>
      <c r="BG72" s="46"/>
      <c r="BH72" s="46"/>
      <c r="BI72" s="46"/>
      <c r="BJ72" s="46"/>
      <c r="BK72" s="46"/>
    </row>
    <row r="73" spans="2:63" ht="60.75" customHeight="1" x14ac:dyDescent="0.2">
      <c r="B73" s="31" t="s">
        <v>58</v>
      </c>
      <c r="C73" s="78">
        <v>0</v>
      </c>
      <c r="D73" s="99">
        <v>0</v>
      </c>
      <c r="E73" s="99">
        <v>0</v>
      </c>
      <c r="F73" s="99">
        <v>0</v>
      </c>
      <c r="G73" s="99"/>
      <c r="H73" s="100" t="s">
        <v>34</v>
      </c>
      <c r="I73" s="99"/>
      <c r="J73" s="98">
        <v>0</v>
      </c>
      <c r="K73" s="98">
        <v>0</v>
      </c>
      <c r="L73" s="98">
        <v>0</v>
      </c>
      <c r="M73" s="98">
        <v>0</v>
      </c>
      <c r="N73" s="98">
        <f>SUM(J73:M73)</f>
        <v>0</v>
      </c>
      <c r="O73" s="29"/>
      <c r="P73" s="29"/>
      <c r="Q73" s="50"/>
      <c r="R73" s="50"/>
      <c r="S73" s="50"/>
      <c r="T73" s="50"/>
      <c r="U73" s="50"/>
      <c r="V73" s="50"/>
      <c r="W73" s="50"/>
      <c r="X73" s="50"/>
      <c r="Y73" s="50"/>
      <c r="Z73" s="50"/>
      <c r="AA73" s="50"/>
      <c r="AB73" s="50"/>
      <c r="AC73" s="28">
        <v>0</v>
      </c>
      <c r="AD73" s="29"/>
      <c r="AE73" s="28">
        <v>0</v>
      </c>
      <c r="AF73" s="29"/>
      <c r="AG73" s="28">
        <v>0</v>
      </c>
      <c r="AH73" s="29"/>
      <c r="AI73" s="28">
        <v>0</v>
      </c>
      <c r="AJ73" s="29"/>
      <c r="AK73" s="28">
        <v>0</v>
      </c>
      <c r="AL73" s="28"/>
      <c r="AM73" s="28"/>
      <c r="AN73" s="55"/>
      <c r="AO73" s="59"/>
      <c r="AP73" s="59"/>
      <c r="AQ73" s="59"/>
      <c r="AR73" s="59"/>
      <c r="AS73" s="59"/>
      <c r="AT73" s="59"/>
      <c r="AU73" s="59"/>
      <c r="AV73" s="59"/>
      <c r="AW73" s="59"/>
      <c r="AX73" s="59"/>
      <c r="AY73" s="59"/>
      <c r="AZ73" s="59"/>
      <c r="BA73" s="59"/>
      <c r="BB73" s="59"/>
      <c r="BC73" s="59"/>
      <c r="BD73" s="59"/>
      <c r="BE73" s="59"/>
      <c r="BF73" s="59"/>
      <c r="BG73" s="59"/>
      <c r="BH73" s="59"/>
      <c r="BI73" s="59"/>
      <c r="BJ73" s="59"/>
      <c r="BK73" s="59"/>
    </row>
    <row r="74" spans="2:63" ht="60" customHeight="1" x14ac:dyDescent="0.2">
      <c r="B74" s="82" t="s">
        <v>104</v>
      </c>
      <c r="C74" s="23">
        <f>+SUM(C76)</f>
        <v>0</v>
      </c>
      <c r="D74" s="23">
        <f>+SUM(D76)</f>
        <v>0</v>
      </c>
      <c r="E74" s="23">
        <f>+SUM(E76)</f>
        <v>0</v>
      </c>
      <c r="F74" s="23">
        <f>+SUM(F76)</f>
        <v>0</v>
      </c>
      <c r="G74" s="36"/>
      <c r="H74" s="36"/>
      <c r="I74" s="23" t="s">
        <v>27</v>
      </c>
      <c r="J74" s="37">
        <f>+SUM(J76)</f>
        <v>0</v>
      </c>
      <c r="K74" s="37">
        <f>+SUM(K76)</f>
        <v>0</v>
      </c>
      <c r="L74" s="37">
        <f>+SUM(L76)</f>
        <v>0</v>
      </c>
      <c r="M74" s="37">
        <f>+SUM(M76)</f>
        <v>0</v>
      </c>
      <c r="N74" s="37">
        <f>+SUM(N76)</f>
        <v>0</v>
      </c>
      <c r="O74" s="38"/>
      <c r="P74" s="38"/>
      <c r="Q74" s="39"/>
      <c r="R74" s="39"/>
      <c r="S74" s="39"/>
      <c r="T74" s="39"/>
      <c r="U74" s="39"/>
      <c r="V74" s="39"/>
      <c r="W74" s="39"/>
      <c r="X74" s="39"/>
      <c r="Y74" s="39"/>
      <c r="Z74" s="39"/>
      <c r="AA74" s="39"/>
      <c r="AB74" s="39"/>
      <c r="AC74" s="40">
        <f>+AVERAGE(AC76)</f>
        <v>0</v>
      </c>
      <c r="AD74" s="38"/>
      <c r="AE74" s="40">
        <f>+AVERAGE(AE76)</f>
        <v>0</v>
      </c>
      <c r="AF74" s="38"/>
      <c r="AG74" s="40">
        <f>+AVERAGE(AG76)</f>
        <v>0</v>
      </c>
      <c r="AH74" s="38"/>
      <c r="AI74" s="40">
        <f>+AVERAGE(AI76)</f>
        <v>0</v>
      </c>
      <c r="AJ74" s="38"/>
      <c r="AK74" s="40">
        <f>+AVERAGE(AK76)</f>
        <v>0</v>
      </c>
      <c r="AL74" s="40"/>
      <c r="AM74" s="40"/>
      <c r="AN74" s="55"/>
      <c r="AO74" s="41"/>
      <c r="AP74" s="41"/>
      <c r="AQ74" s="41"/>
      <c r="AR74" s="41"/>
      <c r="AS74" s="41"/>
      <c r="AT74" s="41"/>
      <c r="AU74" s="41"/>
      <c r="AV74" s="41"/>
      <c r="AW74" s="41"/>
      <c r="AX74" s="41"/>
      <c r="AY74" s="41"/>
      <c r="AZ74" s="41"/>
      <c r="BA74" s="41"/>
      <c r="BB74" s="41"/>
      <c r="BC74" s="41"/>
      <c r="BD74" s="41"/>
      <c r="BE74" s="41"/>
      <c r="BF74" s="41"/>
      <c r="BG74" s="41"/>
      <c r="BH74" s="41"/>
      <c r="BI74" s="41"/>
      <c r="BJ74" s="41"/>
      <c r="BK74" s="41"/>
    </row>
    <row r="75" spans="2:63" ht="30.75" customHeight="1" x14ac:dyDescent="0.2">
      <c r="B75" s="42" t="s">
        <v>2</v>
      </c>
      <c r="C75" s="216"/>
      <c r="D75" s="216"/>
      <c r="E75" s="216"/>
      <c r="F75" s="216"/>
      <c r="G75" s="216"/>
      <c r="H75" s="216"/>
      <c r="I75" s="216"/>
      <c r="J75" s="216"/>
      <c r="K75" s="216"/>
      <c r="L75" s="216"/>
      <c r="M75" s="216"/>
      <c r="N75" s="216"/>
      <c r="O75" s="95"/>
      <c r="P75" s="95"/>
      <c r="Q75" s="44"/>
      <c r="R75" s="44"/>
      <c r="S75" s="44"/>
      <c r="T75" s="44"/>
      <c r="U75" s="44"/>
      <c r="V75" s="44"/>
      <c r="W75" s="44"/>
      <c r="X75" s="44"/>
      <c r="Y75" s="44"/>
      <c r="Z75" s="44"/>
      <c r="AA75" s="44"/>
      <c r="AB75" s="44"/>
      <c r="AC75" s="45"/>
      <c r="AD75" s="95"/>
      <c r="AE75" s="45"/>
      <c r="AF75" s="95"/>
      <c r="AG75" s="45"/>
      <c r="AH75" s="95"/>
      <c r="AI75" s="45"/>
      <c r="AJ75" s="95"/>
      <c r="AK75" s="45"/>
      <c r="AL75" s="45"/>
      <c r="AM75" s="45"/>
      <c r="AN75" s="55"/>
      <c r="AO75" s="46"/>
      <c r="AP75" s="46"/>
      <c r="AQ75" s="46"/>
      <c r="AR75" s="46"/>
      <c r="AS75" s="46"/>
      <c r="AT75" s="46"/>
      <c r="AU75" s="46"/>
      <c r="AV75" s="46"/>
      <c r="AW75" s="46"/>
      <c r="AX75" s="46"/>
      <c r="AY75" s="46"/>
      <c r="AZ75" s="46"/>
      <c r="BA75" s="46"/>
      <c r="BB75" s="46"/>
      <c r="BC75" s="46"/>
      <c r="BD75" s="46"/>
      <c r="BE75" s="46"/>
      <c r="BF75" s="46"/>
      <c r="BG75" s="46"/>
      <c r="BH75" s="46"/>
      <c r="BI75" s="46"/>
      <c r="BJ75" s="46"/>
      <c r="BK75" s="46"/>
    </row>
    <row r="76" spans="2:63" ht="50.25" customHeight="1" x14ac:dyDescent="0.2">
      <c r="B76" s="31" t="s">
        <v>57</v>
      </c>
      <c r="C76" s="78">
        <v>0</v>
      </c>
      <c r="D76" s="99">
        <v>0</v>
      </c>
      <c r="E76" s="99">
        <v>0</v>
      </c>
      <c r="F76" s="99">
        <v>0</v>
      </c>
      <c r="G76" s="99"/>
      <c r="H76" s="100" t="s">
        <v>34</v>
      </c>
      <c r="I76" s="99"/>
      <c r="J76" s="98">
        <v>0</v>
      </c>
      <c r="K76" s="98">
        <v>0</v>
      </c>
      <c r="L76" s="98">
        <v>0</v>
      </c>
      <c r="M76" s="98">
        <v>0</v>
      </c>
      <c r="N76" s="98">
        <f>SUM(J76:M76)</f>
        <v>0</v>
      </c>
      <c r="O76" s="29"/>
      <c r="P76" s="29"/>
      <c r="Q76" s="50"/>
      <c r="R76" s="50"/>
      <c r="S76" s="50"/>
      <c r="T76" s="50"/>
      <c r="U76" s="50"/>
      <c r="V76" s="50"/>
      <c r="W76" s="50"/>
      <c r="X76" s="50"/>
      <c r="Y76" s="50"/>
      <c r="Z76" s="50"/>
      <c r="AA76" s="50"/>
      <c r="AB76" s="50"/>
      <c r="AC76" s="28">
        <v>0</v>
      </c>
      <c r="AD76" s="29"/>
      <c r="AE76" s="28">
        <v>0</v>
      </c>
      <c r="AF76" s="29"/>
      <c r="AG76" s="28">
        <v>0</v>
      </c>
      <c r="AH76" s="29"/>
      <c r="AI76" s="28">
        <v>0</v>
      </c>
      <c r="AJ76" s="29"/>
      <c r="AK76" s="28">
        <v>0</v>
      </c>
      <c r="AL76" s="28"/>
      <c r="AM76" s="28"/>
      <c r="AN76" s="55"/>
      <c r="AO76" s="59"/>
      <c r="AP76" s="59"/>
      <c r="AQ76" s="59"/>
      <c r="AR76" s="59"/>
      <c r="AS76" s="59"/>
      <c r="AT76" s="59"/>
      <c r="AU76" s="59"/>
      <c r="AV76" s="59"/>
      <c r="AW76" s="59"/>
      <c r="AX76" s="59"/>
      <c r="AY76" s="59"/>
      <c r="AZ76" s="59"/>
      <c r="BA76" s="59"/>
      <c r="BB76" s="59"/>
      <c r="BC76" s="59"/>
      <c r="BD76" s="59"/>
      <c r="BE76" s="59"/>
      <c r="BF76" s="59"/>
      <c r="BG76" s="59"/>
      <c r="BH76" s="59"/>
      <c r="BI76" s="59"/>
      <c r="BJ76" s="59"/>
      <c r="BK76" s="59"/>
    </row>
    <row r="77" spans="2:63" ht="40.5" customHeight="1" x14ac:dyDescent="0.2">
      <c r="B77" s="82" t="s">
        <v>38</v>
      </c>
      <c r="C77" s="23">
        <f>+SUM(C79)</f>
        <v>0</v>
      </c>
      <c r="D77" s="23">
        <f>+SUM(D79)</f>
        <v>0</v>
      </c>
      <c r="E77" s="23">
        <f>+SUM(E79)</f>
        <v>0</v>
      </c>
      <c r="F77" s="23">
        <f>+SUM(F79)</f>
        <v>0</v>
      </c>
      <c r="G77" s="36"/>
      <c r="H77" s="36"/>
      <c r="I77" s="23" t="s">
        <v>27</v>
      </c>
      <c r="J77" s="37">
        <f>+SUM(J79)</f>
        <v>0</v>
      </c>
      <c r="K77" s="37">
        <f>+SUM(K79)</f>
        <v>0</v>
      </c>
      <c r="L77" s="37">
        <f>+SUM(L79)</f>
        <v>0</v>
      </c>
      <c r="M77" s="37">
        <f>+SUM(M79)</f>
        <v>0</v>
      </c>
      <c r="N77" s="37">
        <f>+SUM(N79)</f>
        <v>0</v>
      </c>
      <c r="O77" s="38"/>
      <c r="P77" s="38"/>
      <c r="Q77" s="39"/>
      <c r="R77" s="39"/>
      <c r="S77" s="39"/>
      <c r="T77" s="39"/>
      <c r="U77" s="39"/>
      <c r="V77" s="39"/>
      <c r="W77" s="39"/>
      <c r="X77" s="39"/>
      <c r="Y77" s="39"/>
      <c r="Z77" s="39"/>
      <c r="AA77" s="39"/>
      <c r="AB77" s="39"/>
      <c r="AC77" s="40">
        <f>+AVERAGE(AC79)</f>
        <v>0</v>
      </c>
      <c r="AD77" s="38"/>
      <c r="AE77" s="40">
        <f>+AVERAGE(AE79)</f>
        <v>0</v>
      </c>
      <c r="AF77" s="38"/>
      <c r="AG77" s="40">
        <f>+AVERAGE(AG79)</f>
        <v>0</v>
      </c>
      <c r="AH77" s="38"/>
      <c r="AI77" s="40">
        <f>+AVERAGE(AI79)</f>
        <v>0</v>
      </c>
      <c r="AJ77" s="38"/>
      <c r="AK77" s="40">
        <f>+AVERAGE(AK79)</f>
        <v>0</v>
      </c>
      <c r="AL77" s="40"/>
      <c r="AM77" s="40"/>
      <c r="AN77" s="55"/>
      <c r="AO77" s="41"/>
      <c r="AP77" s="41"/>
      <c r="AQ77" s="41"/>
      <c r="AR77" s="41"/>
      <c r="AS77" s="41"/>
      <c r="AT77" s="41"/>
      <c r="AU77" s="41"/>
      <c r="AV77" s="41"/>
      <c r="AW77" s="41"/>
      <c r="AX77" s="41"/>
      <c r="AY77" s="41"/>
      <c r="AZ77" s="41"/>
      <c r="BA77" s="41"/>
      <c r="BB77" s="41"/>
      <c r="BC77" s="41"/>
      <c r="BD77" s="41"/>
      <c r="BE77" s="41"/>
      <c r="BF77" s="41"/>
      <c r="BG77" s="41"/>
      <c r="BH77" s="41"/>
      <c r="BI77" s="41"/>
      <c r="BJ77" s="41"/>
      <c r="BK77" s="41"/>
    </row>
    <row r="78" spans="2:63" ht="21.75" customHeight="1" x14ac:dyDescent="0.2">
      <c r="B78" s="42" t="s">
        <v>2</v>
      </c>
      <c r="C78" s="216"/>
      <c r="D78" s="216"/>
      <c r="E78" s="216"/>
      <c r="F78" s="216"/>
      <c r="G78" s="216"/>
      <c r="H78" s="216"/>
      <c r="I78" s="216"/>
      <c r="J78" s="216"/>
      <c r="K78" s="216"/>
      <c r="L78" s="216"/>
      <c r="M78" s="216"/>
      <c r="N78" s="216"/>
      <c r="O78" s="95"/>
      <c r="P78" s="95"/>
      <c r="Q78" s="44"/>
      <c r="R78" s="44"/>
      <c r="S78" s="44"/>
      <c r="T78" s="44"/>
      <c r="U78" s="44"/>
      <c r="V78" s="44"/>
      <c r="W78" s="44"/>
      <c r="X78" s="44"/>
      <c r="Y78" s="44"/>
      <c r="Z78" s="44"/>
      <c r="AA78" s="44"/>
      <c r="AB78" s="44"/>
      <c r="AC78" s="45"/>
      <c r="AD78" s="95"/>
      <c r="AE78" s="45"/>
      <c r="AF78" s="95"/>
      <c r="AG78" s="45"/>
      <c r="AH78" s="95"/>
      <c r="AI78" s="45"/>
      <c r="AJ78" s="95"/>
      <c r="AK78" s="45"/>
      <c r="AL78" s="45"/>
      <c r="AM78" s="45"/>
      <c r="AN78" s="55"/>
      <c r="AO78" s="46"/>
      <c r="AP78" s="46"/>
      <c r="AQ78" s="46"/>
      <c r="AR78" s="46"/>
      <c r="AS78" s="46"/>
      <c r="AT78" s="46"/>
      <c r="AU78" s="46"/>
      <c r="AV78" s="46"/>
      <c r="AW78" s="46"/>
      <c r="AX78" s="46"/>
      <c r="AY78" s="46"/>
      <c r="AZ78" s="46"/>
      <c r="BA78" s="46"/>
      <c r="BB78" s="46"/>
      <c r="BC78" s="46"/>
      <c r="BD78" s="46"/>
      <c r="BE78" s="46"/>
      <c r="BF78" s="46"/>
      <c r="BG78" s="46"/>
      <c r="BH78" s="46"/>
      <c r="BI78" s="46"/>
      <c r="BJ78" s="46"/>
      <c r="BK78" s="46"/>
    </row>
    <row r="79" spans="2:63" ht="52.5" customHeight="1" x14ac:dyDescent="0.2">
      <c r="B79" s="31" t="s">
        <v>56</v>
      </c>
      <c r="C79" s="78">
        <v>0</v>
      </c>
      <c r="D79" s="99">
        <v>0</v>
      </c>
      <c r="E79" s="99">
        <v>0</v>
      </c>
      <c r="F79" s="99">
        <v>0</v>
      </c>
      <c r="G79" s="99"/>
      <c r="H79" s="31" t="s">
        <v>36</v>
      </c>
      <c r="I79" s="99"/>
      <c r="J79" s="98">
        <v>0</v>
      </c>
      <c r="K79" s="98">
        <v>0</v>
      </c>
      <c r="L79" s="98">
        <v>0</v>
      </c>
      <c r="M79" s="98">
        <v>0</v>
      </c>
      <c r="N79" s="98">
        <f>SUM(J79:M79)</f>
        <v>0</v>
      </c>
      <c r="O79" s="29"/>
      <c r="P79" s="29"/>
      <c r="Q79" s="50"/>
      <c r="R79" s="50"/>
      <c r="S79" s="50"/>
      <c r="T79" s="50"/>
      <c r="U79" s="50"/>
      <c r="V79" s="50"/>
      <c r="W79" s="50"/>
      <c r="X79" s="50"/>
      <c r="Y79" s="50"/>
      <c r="Z79" s="50"/>
      <c r="AA79" s="50"/>
      <c r="AB79" s="50"/>
      <c r="AC79" s="28">
        <v>0</v>
      </c>
      <c r="AD79" s="29"/>
      <c r="AE79" s="28">
        <v>0</v>
      </c>
      <c r="AF79" s="29"/>
      <c r="AG79" s="28">
        <v>0</v>
      </c>
      <c r="AH79" s="29"/>
      <c r="AI79" s="28">
        <v>0</v>
      </c>
      <c r="AJ79" s="29"/>
      <c r="AK79" s="28">
        <v>0</v>
      </c>
      <c r="AL79" s="28"/>
      <c r="AM79" s="28"/>
      <c r="AN79" s="55"/>
      <c r="AO79" s="59"/>
      <c r="AP79" s="59"/>
      <c r="AQ79" s="59"/>
      <c r="AR79" s="59"/>
      <c r="AS79" s="59"/>
      <c r="AT79" s="59"/>
      <c r="AU79" s="59"/>
      <c r="AV79" s="59"/>
      <c r="AW79" s="59"/>
      <c r="AX79" s="59"/>
      <c r="AY79" s="59"/>
      <c r="AZ79" s="59"/>
      <c r="BA79" s="59"/>
      <c r="BB79" s="59"/>
      <c r="BC79" s="59"/>
      <c r="BD79" s="59"/>
      <c r="BE79" s="59"/>
      <c r="BF79" s="59"/>
      <c r="BG79" s="59"/>
      <c r="BH79" s="59"/>
      <c r="BI79" s="59"/>
      <c r="BJ79" s="59"/>
      <c r="BK79" s="59"/>
    </row>
    <row r="80" spans="2:63" ht="13.5" customHeight="1" x14ac:dyDescent="0.2">
      <c r="J80" s="32"/>
      <c r="K80" s="32"/>
      <c r="L80" s="32"/>
      <c r="M80" s="32"/>
      <c r="N80" s="32"/>
      <c r="AC80" s="32"/>
      <c r="AE80" s="32"/>
      <c r="AG80" s="32"/>
      <c r="AI80" s="32"/>
      <c r="AK80" s="32"/>
      <c r="AL80" s="32"/>
      <c r="AN80" s="55"/>
      <c r="AO80" s="59"/>
      <c r="AP80" s="59"/>
      <c r="AQ80" s="59"/>
      <c r="AR80" s="59"/>
      <c r="AS80" s="59"/>
      <c r="AT80" s="59"/>
      <c r="AU80" s="59"/>
      <c r="AV80" s="59"/>
      <c r="AW80" s="59"/>
      <c r="AX80" s="59"/>
      <c r="AY80" s="59"/>
      <c r="AZ80" s="59"/>
      <c r="BA80" s="59"/>
      <c r="BB80" s="59"/>
      <c r="BC80" s="59"/>
      <c r="BD80" s="59"/>
      <c r="BE80" s="59"/>
      <c r="BF80" s="59"/>
      <c r="BG80" s="59"/>
      <c r="BH80" s="59"/>
      <c r="BI80" s="59"/>
      <c r="BJ80" s="59"/>
      <c r="BK80" s="59"/>
    </row>
    <row r="81" spans="1:65" ht="28.5" customHeight="1" x14ac:dyDescent="0.2">
      <c r="B81" s="223" t="s">
        <v>24</v>
      </c>
      <c r="C81" s="224"/>
      <c r="D81" s="224"/>
      <c r="E81" s="224"/>
      <c r="F81" s="224"/>
      <c r="G81" s="224"/>
      <c r="H81" s="224"/>
      <c r="I81" s="225"/>
      <c r="J81" s="71">
        <f>+SUM(J77,J74,J71,J67,J64,J60,J56,J51,J47,J41,J37,J33,J29,J25,J21,J17,J12,J7)</f>
        <v>0</v>
      </c>
      <c r="K81" s="71">
        <f>+SUM(K77,K74,K71,K67,K64,K60,K56,K51,K47,K41,K37,K33,K29,K25,K21,K17,K12,K7)</f>
        <v>350000</v>
      </c>
      <c r="L81" s="71">
        <f>+SUM(L77,L74,L71,L67,L64,L60,L56,L51,L47,L41,L37,L33,L29,L25,L21,L17,L12,L7)</f>
        <v>320000</v>
      </c>
      <c r="M81" s="71">
        <f>+SUM(M77,M74,M71,M67,M64,M60,M56,M51,M47,M41,M37,M33,M29,M25,M21,M17,M12,M7)</f>
        <v>50000</v>
      </c>
      <c r="N81" s="71">
        <f>+SUM(N77,N74,N71,N67,N64,N60,N56,N51,N47,N41,N37,N33,N29,N25,N21,N17,N12,N7)</f>
        <v>720000</v>
      </c>
      <c r="O81" s="231"/>
      <c r="P81" s="226"/>
      <c r="Q81" s="226"/>
      <c r="R81" s="226"/>
      <c r="S81" s="226"/>
      <c r="T81" s="226"/>
      <c r="U81" s="226"/>
      <c r="V81" s="226"/>
      <c r="W81" s="226"/>
      <c r="X81" s="226"/>
      <c r="Y81" s="226"/>
      <c r="Z81" s="226"/>
      <c r="AA81" s="226"/>
      <c r="AB81" s="226"/>
      <c r="AC81" s="226"/>
      <c r="AD81" s="226"/>
      <c r="AE81" s="226"/>
      <c r="AF81" s="226"/>
      <c r="AG81" s="226"/>
      <c r="AH81" s="226"/>
      <c r="AI81" s="226"/>
      <c r="AJ81" s="226"/>
      <c r="AK81" s="227"/>
      <c r="AL81" s="93"/>
      <c r="AM81" s="231"/>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7"/>
      <c r="BJ81" s="72"/>
      <c r="BK81" s="72"/>
      <c r="BM81" s="230" t="s">
        <v>133</v>
      </c>
    </row>
    <row r="82" spans="1:65" ht="10.5" customHeight="1" x14ac:dyDescent="0.2">
      <c r="B82" s="87"/>
      <c r="C82" s="88"/>
      <c r="D82" s="88"/>
      <c r="E82" s="87"/>
      <c r="F82" s="87"/>
      <c r="G82" s="88"/>
      <c r="H82" s="88"/>
      <c r="I82" s="88"/>
      <c r="J82" s="89"/>
      <c r="K82" s="89"/>
      <c r="L82" s="89"/>
      <c r="M82" s="89"/>
      <c r="N82" s="89"/>
      <c r="O82" s="88"/>
      <c r="P82" s="88"/>
      <c r="Q82" s="87"/>
      <c r="R82" s="87"/>
      <c r="S82" s="87"/>
      <c r="T82" s="87"/>
      <c r="U82" s="87"/>
      <c r="V82" s="87"/>
      <c r="W82" s="87"/>
      <c r="X82" s="87"/>
      <c r="Y82" s="87"/>
      <c r="Z82" s="87"/>
      <c r="AA82" s="87"/>
      <c r="AB82" s="87"/>
      <c r="AC82" s="90"/>
      <c r="AD82" s="88"/>
      <c r="AE82" s="90"/>
      <c r="AF82" s="88"/>
      <c r="AG82" s="90"/>
      <c r="AH82" s="88"/>
      <c r="AI82" s="90"/>
      <c r="AJ82" s="88"/>
      <c r="AK82" s="90"/>
      <c r="AL82" s="90"/>
      <c r="AM82" s="88"/>
      <c r="AN82" s="88"/>
      <c r="AO82" s="87"/>
      <c r="AP82" s="87"/>
      <c r="AQ82" s="87"/>
      <c r="AR82" s="87"/>
      <c r="AS82" s="87"/>
      <c r="AT82" s="87"/>
      <c r="AU82" s="87"/>
      <c r="AV82" s="87"/>
      <c r="AW82" s="87"/>
      <c r="AX82" s="87"/>
      <c r="AY82" s="87"/>
      <c r="AZ82" s="87"/>
      <c r="BA82" s="90"/>
      <c r="BB82" s="88"/>
      <c r="BC82" s="90"/>
      <c r="BD82" s="88"/>
      <c r="BE82" s="90"/>
      <c r="BF82" s="88"/>
      <c r="BG82" s="90"/>
      <c r="BH82" s="88"/>
      <c r="BI82" s="90"/>
      <c r="BJ82" s="59"/>
      <c r="BK82" s="59"/>
      <c r="BM82" s="230"/>
    </row>
    <row r="83" spans="1:65" ht="28.5" customHeight="1" x14ac:dyDescent="0.2">
      <c r="A83" s="86">
        <v>0.1</v>
      </c>
      <c r="B83" s="220" t="s">
        <v>25</v>
      </c>
      <c r="C83" s="221"/>
      <c r="D83" s="221"/>
      <c r="E83" s="221"/>
      <c r="F83" s="221"/>
      <c r="G83" s="221"/>
      <c r="H83" s="221"/>
      <c r="I83" s="222"/>
      <c r="J83" s="85">
        <f>+J81*$A$83</f>
        <v>0</v>
      </c>
      <c r="K83" s="85">
        <f>+K81*$A$83</f>
        <v>35000</v>
      </c>
      <c r="L83" s="85">
        <f>+L81*$A$83</f>
        <v>32000</v>
      </c>
      <c r="M83" s="85">
        <f>+M81*$A$83</f>
        <v>5000</v>
      </c>
      <c r="N83" s="85">
        <f>+N81*$A$83</f>
        <v>72000</v>
      </c>
      <c r="O83" s="232"/>
      <c r="P83" s="228"/>
      <c r="Q83" s="228"/>
      <c r="R83" s="228"/>
      <c r="S83" s="228"/>
      <c r="T83" s="228"/>
      <c r="U83" s="228"/>
      <c r="V83" s="228"/>
      <c r="W83" s="228"/>
      <c r="X83" s="228"/>
      <c r="Y83" s="228"/>
      <c r="Z83" s="228"/>
      <c r="AA83" s="228"/>
      <c r="AB83" s="228"/>
      <c r="AC83" s="228"/>
      <c r="AD83" s="228"/>
      <c r="AE83" s="228"/>
      <c r="AF83" s="228"/>
      <c r="AG83" s="228"/>
      <c r="AH83" s="228"/>
      <c r="AI83" s="228"/>
      <c r="AJ83" s="228"/>
      <c r="AK83" s="229"/>
      <c r="AL83" s="94"/>
      <c r="AM83" s="232"/>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9"/>
      <c r="BJ83" s="41"/>
      <c r="BK83" s="41"/>
      <c r="BM83" s="230"/>
    </row>
    <row r="84" spans="1:65" ht="7.5" customHeight="1" x14ac:dyDescent="0.2">
      <c r="B84" s="87"/>
      <c r="C84" s="88"/>
      <c r="D84" s="88"/>
      <c r="E84" s="87"/>
      <c r="F84" s="87"/>
      <c r="G84" s="88"/>
      <c r="H84" s="88"/>
      <c r="I84" s="88"/>
      <c r="J84" s="89"/>
      <c r="K84" s="89"/>
      <c r="L84" s="89"/>
      <c r="M84" s="89"/>
      <c r="N84" s="89"/>
      <c r="O84" s="88"/>
      <c r="P84" s="88"/>
      <c r="Q84" s="87"/>
      <c r="R84" s="87"/>
      <c r="S84" s="87"/>
      <c r="T84" s="87"/>
      <c r="U84" s="87"/>
      <c r="V84" s="87"/>
      <c r="W84" s="87"/>
      <c r="X84" s="87"/>
      <c r="Y84" s="87"/>
      <c r="Z84" s="87"/>
      <c r="AA84" s="87"/>
      <c r="AB84" s="87"/>
      <c r="AC84" s="90"/>
      <c r="AD84" s="88"/>
      <c r="AE84" s="90"/>
      <c r="AF84" s="88"/>
      <c r="AG84" s="90"/>
      <c r="AH84" s="88"/>
      <c r="AI84" s="90"/>
      <c r="AJ84" s="88"/>
      <c r="AK84" s="90"/>
      <c r="AL84" s="90"/>
      <c r="AM84" s="88"/>
      <c r="AN84" s="88"/>
      <c r="AO84" s="87"/>
      <c r="AP84" s="87"/>
      <c r="AQ84" s="87"/>
      <c r="AR84" s="87"/>
      <c r="AS84" s="87"/>
      <c r="AT84" s="87"/>
      <c r="AU84" s="87"/>
      <c r="AV84" s="87"/>
      <c r="AW84" s="87"/>
      <c r="AX84" s="87"/>
      <c r="AY84" s="87"/>
      <c r="AZ84" s="87"/>
      <c r="BA84" s="90"/>
      <c r="BB84" s="88"/>
      <c r="BC84" s="90"/>
      <c r="BD84" s="88"/>
      <c r="BE84" s="90"/>
      <c r="BF84" s="88"/>
      <c r="BG84" s="90"/>
      <c r="BH84" s="88"/>
      <c r="BI84" s="90"/>
      <c r="BJ84" s="59"/>
      <c r="BK84" s="59"/>
      <c r="BM84" s="230"/>
    </row>
    <row r="85" spans="1:65" ht="28.5" customHeight="1" x14ac:dyDescent="0.2">
      <c r="B85" s="223" t="s">
        <v>26</v>
      </c>
      <c r="C85" s="224"/>
      <c r="D85" s="224"/>
      <c r="E85" s="224"/>
      <c r="F85" s="224"/>
      <c r="G85" s="224"/>
      <c r="H85" s="224"/>
      <c r="I85" s="225"/>
      <c r="J85" s="71">
        <f>+SUM(J83,J81)</f>
        <v>0</v>
      </c>
      <c r="K85" s="71">
        <f>+SUM(K83,K81)</f>
        <v>385000</v>
      </c>
      <c r="L85" s="71">
        <f>+SUM(L83,L81)</f>
        <v>352000</v>
      </c>
      <c r="M85" s="71">
        <f>+SUM(M83,M81)</f>
        <v>55000</v>
      </c>
      <c r="N85" s="71">
        <f>+SUM(N83,N81)</f>
        <v>792000</v>
      </c>
      <c r="O85" s="231"/>
      <c r="P85" s="226"/>
      <c r="Q85" s="226"/>
      <c r="R85" s="226"/>
      <c r="S85" s="226"/>
      <c r="T85" s="226"/>
      <c r="U85" s="226"/>
      <c r="V85" s="226"/>
      <c r="W85" s="226"/>
      <c r="X85" s="226"/>
      <c r="Y85" s="226"/>
      <c r="Z85" s="226"/>
      <c r="AA85" s="226"/>
      <c r="AB85" s="226"/>
      <c r="AC85" s="226"/>
      <c r="AD85" s="226"/>
      <c r="AE85" s="226"/>
      <c r="AF85" s="226"/>
      <c r="AG85" s="226"/>
      <c r="AH85" s="226"/>
      <c r="AI85" s="226"/>
      <c r="AJ85" s="226"/>
      <c r="AK85" s="227"/>
      <c r="AL85" s="93"/>
      <c r="AM85" s="231"/>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7"/>
      <c r="BJ85" s="72"/>
      <c r="BK85" s="72"/>
      <c r="BM85" s="230"/>
    </row>
  </sheetData>
  <dataConsolidate/>
  <mergeCells count="140">
    <mergeCell ref="J3:N4"/>
    <mergeCell ref="C4:F4"/>
    <mergeCell ref="O4:P4"/>
    <mergeCell ref="Q4:AB4"/>
    <mergeCell ref="AC4:AD4"/>
    <mergeCell ref="B5:B6"/>
    <mergeCell ref="C5:F5"/>
    <mergeCell ref="G5:G6"/>
    <mergeCell ref="H5:H6"/>
    <mergeCell ref="I5:I6"/>
    <mergeCell ref="AZ5:BK5"/>
    <mergeCell ref="C8:N8"/>
    <mergeCell ref="G9:G11"/>
    <mergeCell ref="H9:H11"/>
    <mergeCell ref="I9:I11"/>
    <mergeCell ref="J9:J10"/>
    <mergeCell ref="K9:K10"/>
    <mergeCell ref="L9:L10"/>
    <mergeCell ref="J5:M5"/>
    <mergeCell ref="N5:N6"/>
    <mergeCell ref="AM5:AM6"/>
    <mergeCell ref="AN5:AY5"/>
    <mergeCell ref="O5:O6"/>
    <mergeCell ref="P5:P6"/>
    <mergeCell ref="Q5:AB5"/>
    <mergeCell ref="AC5:AK5"/>
    <mergeCell ref="M9:M10"/>
    <mergeCell ref="N9:N10"/>
    <mergeCell ref="O9:O11"/>
    <mergeCell ref="P9:P11"/>
    <mergeCell ref="I14:I15"/>
    <mergeCell ref="J14:J15"/>
    <mergeCell ref="K14:K15"/>
    <mergeCell ref="L14:L15"/>
    <mergeCell ref="M14:M15"/>
    <mergeCell ref="C13:N13"/>
    <mergeCell ref="O14:O16"/>
    <mergeCell ref="P14:P16"/>
    <mergeCell ref="N14:N15"/>
    <mergeCell ref="D14:D15"/>
    <mergeCell ref="E14:E15"/>
    <mergeCell ref="F14:F15"/>
    <mergeCell ref="G14:G16"/>
    <mergeCell ref="H14:H15"/>
    <mergeCell ref="P23:P24"/>
    <mergeCell ref="K23:K24"/>
    <mergeCell ref="L23:L24"/>
    <mergeCell ref="M23:M24"/>
    <mergeCell ref="N23:N24"/>
    <mergeCell ref="C18:N18"/>
    <mergeCell ref="I19:I20"/>
    <mergeCell ref="J19:J20"/>
    <mergeCell ref="K19:K20"/>
    <mergeCell ref="L19:L20"/>
    <mergeCell ref="O23:O24"/>
    <mergeCell ref="C26:N26"/>
    <mergeCell ref="M19:M20"/>
    <mergeCell ref="G19:G20"/>
    <mergeCell ref="G27:G28"/>
    <mergeCell ref="H27:H28"/>
    <mergeCell ref="I27:I28"/>
    <mergeCell ref="N19:N20"/>
    <mergeCell ref="C22:N22"/>
    <mergeCell ref="G23:G24"/>
    <mergeCell ref="H23:H24"/>
    <mergeCell ref="I23:I24"/>
    <mergeCell ref="J23:J24"/>
    <mergeCell ref="H19:H20"/>
    <mergeCell ref="C30:N30"/>
    <mergeCell ref="G31:G32"/>
    <mergeCell ref="H31:H32"/>
    <mergeCell ref="J31:J32"/>
    <mergeCell ref="K31:K32"/>
    <mergeCell ref="L31:L32"/>
    <mergeCell ref="M31:M32"/>
    <mergeCell ref="N31:N32"/>
    <mergeCell ref="C38:N38"/>
    <mergeCell ref="C34:N34"/>
    <mergeCell ref="G35:G36"/>
    <mergeCell ref="H35:H36"/>
    <mergeCell ref="I35:I36"/>
    <mergeCell ref="J35:J36"/>
    <mergeCell ref="K35:K36"/>
    <mergeCell ref="L35:L36"/>
    <mergeCell ref="M35:M36"/>
    <mergeCell ref="N35:N36"/>
    <mergeCell ref="G39:G40"/>
    <mergeCell ref="H39:H40"/>
    <mergeCell ref="I39:I40"/>
    <mergeCell ref="J39:J40"/>
    <mergeCell ref="K39:K40"/>
    <mergeCell ref="L39:L40"/>
    <mergeCell ref="M39:M40"/>
    <mergeCell ref="N39:N40"/>
    <mergeCell ref="C61:N61"/>
    <mergeCell ref="H62:H63"/>
    <mergeCell ref="I62:I63"/>
    <mergeCell ref="C42:N42"/>
    <mergeCell ref="H43:H44"/>
    <mergeCell ref="I43:I46"/>
    <mergeCell ref="C48:N48"/>
    <mergeCell ref="G49:G50"/>
    <mergeCell ref="H49:H50"/>
    <mergeCell ref="I49:I50"/>
    <mergeCell ref="J49:J50"/>
    <mergeCell ref="K49:K50"/>
    <mergeCell ref="L49:L50"/>
    <mergeCell ref="M49:M50"/>
    <mergeCell ref="N49:N50"/>
    <mergeCell ref="C52:N52"/>
    <mergeCell ref="G53:G55"/>
    <mergeCell ref="H53:H54"/>
    <mergeCell ref="I53:I55"/>
    <mergeCell ref="C57:N57"/>
    <mergeCell ref="G58:G59"/>
    <mergeCell ref="H58:H59"/>
    <mergeCell ref="I58:I59"/>
    <mergeCell ref="C65:N65"/>
    <mergeCell ref="C68:N68"/>
    <mergeCell ref="G69:G70"/>
    <mergeCell ref="H69:H70"/>
    <mergeCell ref="I69:I70"/>
    <mergeCell ref="J69:J70"/>
    <mergeCell ref="K69:K70"/>
    <mergeCell ref="L69:L70"/>
    <mergeCell ref="M69:M70"/>
    <mergeCell ref="N69:N70"/>
    <mergeCell ref="C72:N72"/>
    <mergeCell ref="C75:N75"/>
    <mergeCell ref="C78:N78"/>
    <mergeCell ref="B81:I81"/>
    <mergeCell ref="O81:AK81"/>
    <mergeCell ref="AM81:BI81"/>
    <mergeCell ref="BM81:BM85"/>
    <mergeCell ref="B83:I83"/>
    <mergeCell ref="O83:AK83"/>
    <mergeCell ref="AM83:BI83"/>
    <mergeCell ref="B85:I85"/>
    <mergeCell ref="O85:AK85"/>
    <mergeCell ref="AM85:BI85"/>
  </mergeCells>
  <pageMargins left="0.7" right="0.7" top="0.75" bottom="0.75" header="0.3" footer="0.3"/>
  <pageSetup scale="20" orientation="portrait"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1:I18"/>
  <sheetViews>
    <sheetView topLeftCell="B1" workbookViewId="0">
      <selection activeCell="F16" sqref="F16"/>
    </sheetView>
  </sheetViews>
  <sheetFormatPr baseColWidth="10" defaultColWidth="8.85546875" defaultRowHeight="15" x14ac:dyDescent="0.25"/>
  <cols>
    <col min="5" max="5" width="46.7109375" customWidth="1"/>
    <col min="6" max="6" width="16.7109375" customWidth="1"/>
    <col min="8" max="8" width="12.85546875" customWidth="1"/>
    <col min="9" max="9" width="20" customWidth="1"/>
    <col min="13" max="13" width="17.140625" customWidth="1"/>
  </cols>
  <sheetData>
    <row r="1" spans="6:9" ht="15.75" thickBot="1" x14ac:dyDescent="0.3">
      <c r="F1" s="252"/>
      <c r="G1" s="252"/>
      <c r="H1" s="252"/>
      <c r="I1" s="6"/>
    </row>
    <row r="2" spans="6:9" x14ac:dyDescent="0.25">
      <c r="F2" s="253" t="s">
        <v>37</v>
      </c>
      <c r="G2" s="254"/>
      <c r="H2" s="254"/>
      <c r="I2" s="255"/>
    </row>
    <row r="3" spans="6:9" ht="17.25" x14ac:dyDescent="0.25">
      <c r="F3" s="9" t="s">
        <v>32</v>
      </c>
      <c r="G3" s="7"/>
      <c r="H3" s="7"/>
      <c r="I3" s="10"/>
    </row>
    <row r="4" spans="6:9" x14ac:dyDescent="0.25">
      <c r="F4" s="11" t="s">
        <v>28</v>
      </c>
      <c r="G4" s="7">
        <v>120</v>
      </c>
      <c r="H4" s="7">
        <v>800</v>
      </c>
      <c r="I4" s="12">
        <f>+G4*H4</f>
        <v>96000</v>
      </c>
    </row>
    <row r="5" spans="6:9" x14ac:dyDescent="0.25">
      <c r="F5" s="11" t="s">
        <v>29</v>
      </c>
      <c r="G5" s="7">
        <v>30</v>
      </c>
      <c r="H5" s="7">
        <v>300</v>
      </c>
      <c r="I5" s="12">
        <f>+G5*H5</f>
        <v>9000</v>
      </c>
    </row>
    <row r="6" spans="6:9" x14ac:dyDescent="0.25">
      <c r="F6" s="11" t="s">
        <v>30</v>
      </c>
      <c r="G6" s="7">
        <v>3</v>
      </c>
      <c r="H6" s="7">
        <v>1000</v>
      </c>
      <c r="I6" s="12">
        <f>+G6*H6</f>
        <v>3000</v>
      </c>
    </row>
    <row r="7" spans="6:9" x14ac:dyDescent="0.25">
      <c r="F7" s="13" t="s">
        <v>31</v>
      </c>
      <c r="G7" s="8"/>
      <c r="H7" s="8"/>
      <c r="I7" s="14">
        <f>+I4+I5+I6</f>
        <v>108000</v>
      </c>
    </row>
    <row r="8" spans="6:9" x14ac:dyDescent="0.25">
      <c r="F8" s="256" t="s">
        <v>59</v>
      </c>
      <c r="G8" s="257"/>
      <c r="H8" s="257"/>
      <c r="I8" s="258"/>
    </row>
    <row r="9" spans="6:9" ht="17.25" x14ac:dyDescent="0.25">
      <c r="F9" s="9" t="s">
        <v>33</v>
      </c>
      <c r="G9" s="7"/>
      <c r="H9" s="7"/>
      <c r="I9" s="10"/>
    </row>
    <row r="10" spans="6:9" x14ac:dyDescent="0.25">
      <c r="F10" s="11" t="s">
        <v>28</v>
      </c>
      <c r="G10" s="7">
        <v>60</v>
      </c>
      <c r="H10" s="7">
        <v>800</v>
      </c>
      <c r="I10" s="12">
        <f>+G10*H10</f>
        <v>48000</v>
      </c>
    </row>
    <row r="11" spans="6:9" x14ac:dyDescent="0.25">
      <c r="F11" s="11" t="s">
        <v>29</v>
      </c>
      <c r="G11" s="7">
        <v>10</v>
      </c>
      <c r="H11" s="7">
        <v>300</v>
      </c>
      <c r="I11" s="12">
        <f>+G11*H11</f>
        <v>3000</v>
      </c>
    </row>
    <row r="12" spans="6:9" x14ac:dyDescent="0.25">
      <c r="F12" s="11" t="s">
        <v>30</v>
      </c>
      <c r="G12" s="7">
        <v>2</v>
      </c>
      <c r="H12" s="7">
        <v>1000</v>
      </c>
      <c r="I12" s="12">
        <f>+G12*H12</f>
        <v>2000</v>
      </c>
    </row>
    <row r="13" spans="6:9" ht="15.75" thickBot="1" x14ac:dyDescent="0.3">
      <c r="F13" s="15" t="s">
        <v>31</v>
      </c>
      <c r="G13" s="16"/>
      <c r="H13" s="16"/>
      <c r="I13" s="17">
        <f>+I10+I11+I12</f>
        <v>53000</v>
      </c>
    </row>
    <row r="14" spans="6:9" x14ac:dyDescent="0.25">
      <c r="F14" s="256"/>
      <c r="G14" s="257"/>
      <c r="H14" s="257"/>
      <c r="I14" s="258"/>
    </row>
    <row r="16" spans="6:9" x14ac:dyDescent="0.25">
      <c r="F16" s="11" t="s">
        <v>29</v>
      </c>
      <c r="G16">
        <v>15</v>
      </c>
      <c r="H16">
        <v>200</v>
      </c>
      <c r="I16" s="20">
        <f>+G16*H16</f>
        <v>3000</v>
      </c>
    </row>
    <row r="17" spans="7:9" x14ac:dyDescent="0.25">
      <c r="G17">
        <v>1</v>
      </c>
      <c r="H17">
        <v>1000</v>
      </c>
      <c r="I17" s="20">
        <v>1000</v>
      </c>
    </row>
    <row r="18" spans="7:9" x14ac:dyDescent="0.25">
      <c r="I18" s="21">
        <f>SUM(I16:I17)</f>
        <v>4000</v>
      </c>
    </row>
  </sheetData>
  <mergeCells count="4">
    <mergeCell ref="F1:H1"/>
    <mergeCell ref="F2:I2"/>
    <mergeCell ref="F8:I8"/>
    <mergeCell ref="F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 Hoja1 Monitoreo</vt:lpstr>
      <vt:lpstr>Hoja1</vt:lpstr>
      <vt:lpstr>Propuesta Productos-actividades</vt:lpstr>
      <vt:lpstr>Propuesta Productos-activid (2)</vt:lpstr>
      <vt:lpstr>Tabla de Referencia $</vt:lpstr>
      <vt:lpstr>' Hoja1 Monitoreo'!Títulos_a_imprimir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2022-10-18T19:28:35Z</dcterms:modified>
</cp:coreProperties>
</file>