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6 OPTI JUNIO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Egresos'!$A$1:$F$194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7" i="1" l="1"/>
  <c r="F167" i="1"/>
  <c r="F155" i="1"/>
  <c r="F154" i="1" l="1"/>
  <c r="F180" i="1"/>
  <c r="F175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2" i="1" l="1"/>
  <c r="F32" i="1" l="1"/>
  <c r="F50" i="1"/>
  <c r="F13" i="1" l="1"/>
  <c r="F178" i="1" l="1"/>
  <c r="F170" i="1"/>
  <c r="F163" i="1"/>
  <c r="F115" i="1"/>
  <c r="F110" i="1"/>
  <c r="F97" i="1" l="1"/>
  <c r="F38" i="1"/>
  <c r="F12" i="1" l="1"/>
  <c r="F182" i="1" s="1"/>
</calcChain>
</file>

<file path=xl/sharedStrings.xml><?xml version="1.0" encoding="utf-8"?>
<sst xmlns="http://schemas.openxmlformats.org/spreadsheetml/2006/main" count="322" uniqueCount="304">
  <si>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</si>
  <si>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</si>
  <si>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</si>
  <si>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</si>
  <si>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</si>
  <si>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</si>
  <si>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</si>
  <si>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</si>
  <si>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</si>
  <si>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</si>
  <si>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</si>
  <si>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</si>
  <si>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</si>
  <si>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</si>
  <si>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</si>
  <si>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</si>
  <si>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</si>
  <si>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</si>
  <si>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</si>
  <si>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</si>
  <si>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</si>
  <si>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</si>
  <si>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</si>
  <si>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</si>
  <si>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</si>
  <si>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</si>
  <si>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</si>
  <si>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</si>
  <si>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</si>
  <si>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</si>
  <si>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</si>
  <si>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</si>
  <si>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</si>
  <si>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</si>
  <si>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</si>
  <si>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</si>
  <si>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</si>
  <si>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</si>
  <si>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</si>
  <si>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</si>
  <si>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</si>
  <si>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</si>
  <si>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</si>
  <si>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</si>
  <si>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</si>
  <si>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</si>
  <si>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</si>
  <si>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</si>
  <si>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</si>
  <si>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</si>
  <si>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</si>
  <si>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</si>
  <si>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</si>
  <si>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</si>
  <si>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</si>
  <si>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</si>
  <si>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</si>
  <si>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</si>
  <si>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</si>
  <si>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</si>
  <si>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</si>
  <si>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</si>
  <si>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</si>
  <si>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</si>
  <si>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</si>
  <si>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</si>
  <si>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</si>
  <si>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</si>
  <si>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</si>
  <si>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</si>
  <si>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</si>
  <si>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</si>
  <si>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</si>
  <si>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</si>
  <si>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</si>
  <si>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</si>
  <si>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</si>
  <si>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</si>
  <si>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</si>
  <si>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</si>
  <si>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</si>
  <si>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</si>
  <si>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</si>
  <si>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</si>
  <si>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</si>
  <si>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</si>
  <si>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</si>
  <si>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</si>
  <si>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</si>
  <si>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</si>
  <si>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</si>
  <si>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</si>
  <si>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</si>
  <si>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</si>
  <si>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</si>
  <si>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</si>
  <si>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</si>
  <si>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</si>
  <si>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</si>
  <si>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</si>
  <si>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</si>
  <si>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</si>
  <si>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</si>
  <si>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</si>
  <si>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</si>
  <si>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</si>
  <si>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</si>
  <si>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</si>
  <si>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</si>
  <si>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</si>
  <si>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</si>
  <si>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</si>
  <si>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</si>
  <si>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</si>
  <si>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</si>
  <si>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</si>
  <si>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</si>
  <si>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</si>
  <si>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</si>
  <si>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</si>
  <si>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</si>
  <si>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</si>
  <si>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</si>
  <si>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</si>
  <si>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</si>
  <si>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</si>
  <si>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</si>
  <si>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</si>
  <si>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</si>
  <si>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</si>
  <si>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</si>
  <si>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</si>
  <si>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</si>
  <si>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</si>
  <si>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</si>
  <si>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</si>
  <si>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</si>
  <si>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</si>
  <si>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</si>
  <si>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</si>
  <si>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</si>
  <si>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</si>
  <si>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</si>
  <si>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</si>
  <si>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</si>
  <si>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</si>
  <si>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</si>
  <si>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</si>
  <si>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</si>
  <si>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</si>
  <si>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</si>
  <si>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</si>
  <si>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</si>
  <si>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</si>
  <si>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</si>
  <si>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</si>
  <si>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</si>
  <si>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</si>
  <si>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</si>
  <si>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</si>
  <si>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</si>
  <si>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</si>
  <si>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</si>
  <si>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</si>
  <si>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</si>
  <si>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</si>
  <si>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</si>
  <si>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</si>
  <si>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</si>
  <si>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</si>
  <si>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</si>
  <si>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</si>
  <si>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</si>
  <si>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</si>
  <si>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</si>
  <si>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</si>
  <si>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</si>
  <si>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</si>
  <si>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</si>
  <si>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</si>
  <si>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</si>
  <si>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</si>
  <si>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</si>
  <si>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</si>
  <si>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</si>
  <si>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</si>
  <si>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</si>
  <si>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</si>
  <si>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</si>
  <si>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</si>
  <si>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</si>
  <si>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</si>
  <si>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</si>
  <si>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</si>
  <si>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</si>
  <si>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</si>
  <si>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</si>
  <si>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</si>
  <si>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</si>
  <si>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</si>
  <si>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</si>
  <si>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</si>
  <si>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</si>
  <si>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</si>
  <si>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</si>
  <si>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</si>
  <si>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</si>
  <si>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</si>
  <si>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</si>
  <si>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</si>
  <si>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</si>
  <si>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</si>
  <si>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</si>
  <si>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</si>
  <si>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</si>
  <si>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</si>
  <si>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</si>
  <si>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</si>
  <si>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</si>
  <si>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</si>
  <si>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</si>
  <si>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</si>
  <si>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</si>
  <si>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</si>
  <si>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</si>
  <si>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</si>
  <si>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</si>
  <si>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</si>
  <si>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</si>
  <si>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</si>
  <si>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</si>
  <si>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</si>
  <si>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</si>
  <si>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</si>
  <si>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</si>
  <si>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</si>
  <si>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</si>
  <si>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</si>
  <si>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</si>
  <si>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</si>
  <si>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</si>
  <si>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</si>
  <si>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</si>
  <si>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</si>
  <si>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</si>
  <si>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</si>
  <si>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</si>
  <si>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</si>
  <si>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</si>
  <si>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</si>
  <si>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</si>
  <si>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</si>
  <si>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</si>
  <si>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</si>
  <si>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</si>
  <si>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</si>
  <si>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</si>
  <si>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</si>
  <si>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</si>
  <si>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</si>
  <si>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</si>
  <si>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</si>
  <si>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</si>
  <si>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</si>
  <si>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</si>
  <si>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</si>
  <si>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</si>
  <si>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</si>
  <si>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</si>
  <si>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</si>
  <si>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</si>
  <si>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</si>
  <si>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</si>
  <si>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</si>
  <si>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</si>
  <si>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</si>
  <si>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</si>
  <si>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</si>
  <si>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</si>
  <si>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</si>
  <si>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</si>
  <si>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</si>
  <si>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</si>
  <si>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</si>
  <si>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</si>
  <si>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</si>
  <si>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</si>
  <si>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</si>
  <si>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</si>
  <si>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</si>
  <si>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</si>
  <si>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</si>
  <si>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</si>
  <si>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Jesus A. Tiburcio</t>
  </si>
  <si>
    <t xml:space="preserve"> Caonabo Antonio</t>
  </si>
  <si>
    <t xml:space="preserve">         Autorizado por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</si>
  <si>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</si>
  <si>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</si>
  <si>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</si>
  <si>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</si>
  <si>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</si>
  <si>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2.6.3.1.01</t>
  </si>
  <si>
    <t>Equipo médico y de laboratorio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</si>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</sst>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9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9" fillId="0" borderId="15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9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</cellXfs>
  <cellStyles count="3">
    <cellStyle name="Millares" xfId="1" builtinId="3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4"/>
  <sheetViews>
    <sheetView tabSelected="1" topLeftCell="A148" workbookViewId="0">
      <selection activeCell="F160" sqref="F160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2024</v>
      </c>
      <c r="B6" s="56"/>
      <c r="C6" s="56"/>
      <c r="D6" s="56"/>
      <c r="E6" s="56"/>
      <c r="F6" s="56"/>
    </row>
    <row r="7" spans="1:8" ht="15.75" customHeight="1" x14ac:dyDescent="0.25">
      <c r="A7" s="57" t="s">
        <v>2</v>
      </c>
      <c r="B7" s="57"/>
      <c r="C7" s="57"/>
      <c r="D7" s="57"/>
      <c r="E7" s="57"/>
      <c r="F7" s="57"/>
    </row>
    <row r="8" spans="1:8" ht="15.75" x14ac:dyDescent="0.25">
      <c r="A8" s="57" t="s">
        <v>3</v>
      </c>
      <c r="B8" s="57"/>
      <c r="C8" s="57"/>
      <c r="D8" s="57"/>
      <c r="E8" s="57"/>
      <c r="F8" s="57"/>
    </row>
    <row r="10" spans="1:8" ht="15.75" x14ac:dyDescent="0.25">
      <c r="A10" s="58" t="s">
        <v>4</v>
      </c>
      <c r="B10" s="59"/>
      <c r="C10" s="59"/>
      <c r="D10" s="59"/>
      <c r="E10" s="60"/>
      <c r="F10" s="25" t="s">
        <v>5</v>
      </c>
    </row>
    <row r="11" spans="1:8" ht="15.75" x14ac:dyDescent="0.25">
      <c r="A11" s="61"/>
      <c r="B11" s="62"/>
      <c r="C11" s="62"/>
      <c r="D11" s="62"/>
      <c r="E11" s="63"/>
      <c r="F11" s="26" t="s">
        <v>303</v>
      </c>
    </row>
    <row r="12" spans="1:8" x14ac:dyDescent="0.25">
      <c r="A12" s="64" t="s">
        <v>6</v>
      </c>
      <c r="B12" s="65"/>
      <c r="C12" s="65"/>
      <c r="D12" s="65"/>
      <c r="E12" s="65"/>
      <c r="F12" s="27">
        <f>+F13+F38+F97+F154</f>
        <v>34340335.669999994</v>
      </c>
      <c r="G12" s="41"/>
      <c r="H12" s="42"/>
    </row>
    <row r="13" spans="1:8" x14ac:dyDescent="0.25">
      <c r="A13" s="66" t="s">
        <v>7</v>
      </c>
      <c r="B13" s="67"/>
      <c r="C13" s="67"/>
      <c r="D13" s="67"/>
      <c r="E13" s="67"/>
      <c r="F13" s="28">
        <f>+F14+F24+F32+F34</f>
        <v>29586112.449999999</v>
      </c>
      <c r="G13" s="22"/>
    </row>
    <row r="14" spans="1:8" x14ac:dyDescent="0.25">
      <c r="A14" s="68" t="s">
        <v>8</v>
      </c>
      <c r="B14" s="53"/>
      <c r="C14" s="53"/>
      <c r="D14" s="53"/>
      <c r="E14" s="53"/>
      <c r="F14" s="27">
        <f>+F15+F16+F17+F18+F19+F20+F21+F22+F23</f>
        <v>25148906.109999999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13597750</v>
      </c>
    </row>
    <row r="16" spans="1:8" x14ac:dyDescent="0.25">
      <c r="A16" s="1"/>
      <c r="B16" s="2"/>
      <c r="C16" s="2"/>
      <c r="D16" s="2" t="s">
        <v>278</v>
      </c>
      <c r="E16" s="3" t="s">
        <v>279</v>
      </c>
      <c r="F16" s="29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9">
        <v>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9">
        <v>10603333.33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9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9">
        <v>651822.78</v>
      </c>
    </row>
    <row r="24" spans="1:6" x14ac:dyDescent="0.25">
      <c r="A24" s="23"/>
      <c r="B24" s="24"/>
      <c r="C24" s="53" t="s">
        <v>25</v>
      </c>
      <c r="D24" s="53"/>
      <c r="E24" s="53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280</v>
      </c>
      <c r="E25" s="3" t="s">
        <v>281</v>
      </c>
      <c r="F25" s="29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9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9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9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9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9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9">
        <v>0</v>
      </c>
    </row>
    <row r="32" spans="1:6" x14ac:dyDescent="0.25">
      <c r="A32" s="23"/>
      <c r="B32" s="24"/>
      <c r="C32" s="53" t="s">
        <v>38</v>
      </c>
      <c r="D32" s="53"/>
      <c r="E32" s="53"/>
      <c r="F32" s="27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9">
        <v>0</v>
      </c>
    </row>
    <row r="34" spans="1:6" x14ac:dyDescent="0.25">
      <c r="A34" s="1"/>
      <c r="B34" s="2"/>
      <c r="C34" s="53" t="s">
        <v>41</v>
      </c>
      <c r="D34" s="53"/>
      <c r="E34" s="53"/>
      <c r="F34" s="27">
        <f>+F35+F36+F37</f>
        <v>3706206.34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9">
        <v>1729294.13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9">
        <v>1739292.92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9">
        <v>237619.29</v>
      </c>
    </row>
    <row r="38" spans="1:6" x14ac:dyDescent="0.25">
      <c r="A38" s="66" t="s">
        <v>48</v>
      </c>
      <c r="B38" s="67"/>
      <c r="C38" s="67"/>
      <c r="D38" s="67"/>
      <c r="E38" s="67"/>
      <c r="F38" s="28">
        <f>+F39+F45+F50+F52+F56+F61+F66+F75+F93</f>
        <v>2180630.39</v>
      </c>
    </row>
    <row r="39" spans="1:6" x14ac:dyDescent="0.25">
      <c r="A39" s="23"/>
      <c r="B39" s="24"/>
      <c r="C39" s="53" t="s">
        <v>49</v>
      </c>
      <c r="D39" s="53"/>
      <c r="E39" s="53"/>
      <c r="F39" s="27">
        <f>+F40+F41+F42+F43+F44</f>
        <v>701542.2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9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9">
        <v>69003.539999999994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9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9">
        <v>233042.41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9">
        <v>399496.25</v>
      </c>
    </row>
    <row r="45" spans="1:6" x14ac:dyDescent="0.25">
      <c r="A45" s="23"/>
      <c r="B45" s="24"/>
      <c r="C45" s="53" t="s">
        <v>60</v>
      </c>
      <c r="D45" s="53"/>
      <c r="E45" s="53"/>
      <c r="F45" s="27">
        <f>+F46+F47+F48+F49</f>
        <v>1070.9000000000001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9">
        <v>0</v>
      </c>
    </row>
    <row r="47" spans="1:6" x14ac:dyDescent="0.25">
      <c r="A47" s="1"/>
      <c r="B47" s="2"/>
      <c r="C47" s="2"/>
      <c r="D47" s="2" t="s">
        <v>283</v>
      </c>
      <c r="E47" s="3" t="s">
        <v>284</v>
      </c>
      <c r="F47" s="29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9">
        <v>1070.9000000000001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9">
        <v>0</v>
      </c>
    </row>
    <row r="50" spans="1:6" x14ac:dyDescent="0.25">
      <c r="A50" s="23"/>
      <c r="B50" s="24"/>
      <c r="C50" s="53" t="s">
        <v>65</v>
      </c>
      <c r="D50" s="53"/>
      <c r="E50" s="53"/>
      <c r="F50" s="27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9">
        <v>0</v>
      </c>
    </row>
    <row r="52" spans="1:6" x14ac:dyDescent="0.25">
      <c r="A52" s="23"/>
      <c r="B52" s="24"/>
      <c r="C52" s="53" t="s">
        <v>68</v>
      </c>
      <c r="D52" s="53"/>
      <c r="E52" s="53"/>
      <c r="F52" s="27">
        <f>+F53+F54+F55</f>
        <v>560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9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9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9">
        <v>560</v>
      </c>
    </row>
    <row r="56" spans="1:6" x14ac:dyDescent="0.25">
      <c r="A56" s="23"/>
      <c r="B56" s="24"/>
      <c r="C56" s="53" t="s">
        <v>75</v>
      </c>
      <c r="D56" s="53"/>
      <c r="E56" s="53"/>
      <c r="F56" s="27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9">
        <v>44000</v>
      </c>
    </row>
    <row r="58" spans="1:6" x14ac:dyDescent="0.25">
      <c r="A58" s="1"/>
      <c r="B58" s="2"/>
      <c r="C58" s="2"/>
      <c r="D58" s="2" t="s">
        <v>285</v>
      </c>
      <c r="E58" s="3" t="s">
        <v>286</v>
      </c>
      <c r="F58" s="29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9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9">
        <v>0</v>
      </c>
    </row>
    <row r="61" spans="1:6" x14ac:dyDescent="0.25">
      <c r="A61" s="23"/>
      <c r="B61" s="24"/>
      <c r="C61" s="53" t="s">
        <v>82</v>
      </c>
      <c r="D61" s="53"/>
      <c r="E61" s="53"/>
      <c r="F61" s="27">
        <f>+F62+F63</f>
        <v>99473.95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9">
        <v>0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9">
        <v>99473.95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9" t="s">
        <v>87</v>
      </c>
      <c r="D66" s="69"/>
      <c r="E66" s="69"/>
      <c r="F66" s="31">
        <f>+F67+F68+F69+F70+F71+F72+F73+F74</f>
        <v>14291.5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29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29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29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29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29">
        <v>3100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29">
        <v>10101.5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29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29">
        <v>1090</v>
      </c>
    </row>
    <row r="75" spans="1:6" x14ac:dyDescent="0.25">
      <c r="A75" s="23"/>
      <c r="B75" s="24"/>
      <c r="C75" s="53" t="s">
        <v>104</v>
      </c>
      <c r="D75" s="53"/>
      <c r="E75" s="53"/>
      <c r="F75" s="27">
        <f>+F76+F77+F78+F79+F80+F81+F82+F83+F84+F87+F88+F89+F90+F92+F91+F85+F86</f>
        <v>91120.3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29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29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29">
        <v>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29">
        <v>12005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29">
        <v>3351.25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29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29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29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29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9">
        <v>37419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29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29">
        <v>25100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29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29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9">
        <v>3500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29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29">
        <v>9745.0499999999993</v>
      </c>
    </row>
    <row r="93" spans="1:6" x14ac:dyDescent="0.25">
      <c r="A93" s="23"/>
      <c r="B93" s="24"/>
      <c r="C93" s="53" t="s">
        <v>135</v>
      </c>
      <c r="D93" s="53"/>
      <c r="E93" s="53"/>
      <c r="F93" s="27">
        <f>F94+F95+F96</f>
        <v>1228571.54</v>
      </c>
    </row>
    <row r="94" spans="1:6" x14ac:dyDescent="0.25">
      <c r="A94" s="45"/>
      <c r="B94" s="46"/>
      <c r="C94" s="44"/>
      <c r="D94" s="2" t="s">
        <v>287</v>
      </c>
      <c r="E94" s="3" t="s">
        <v>288</v>
      </c>
      <c r="F94" s="29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29">
        <v>1220292.54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29">
        <v>8279</v>
      </c>
    </row>
    <row r="97" spans="1:6" x14ac:dyDescent="0.25">
      <c r="A97" s="66" t="s">
        <v>140</v>
      </c>
      <c r="B97" s="67"/>
      <c r="C97" s="67"/>
      <c r="D97" s="67"/>
      <c r="E97" s="67"/>
      <c r="F97" s="28">
        <f>+F98+F101+F105+F110+F112+F115+F128+F137</f>
        <v>2424342.1799999997</v>
      </c>
    </row>
    <row r="98" spans="1:6" x14ac:dyDescent="0.25">
      <c r="A98" s="23"/>
      <c r="B98" s="24"/>
      <c r="C98" s="53" t="s">
        <v>141</v>
      </c>
      <c r="D98" s="53"/>
      <c r="E98" s="53"/>
      <c r="F98" s="27">
        <f>+F99+F100</f>
        <v>237363.02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29">
        <v>231363.02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29">
        <v>6000</v>
      </c>
    </row>
    <row r="101" spans="1:6" x14ac:dyDescent="0.25">
      <c r="A101" s="23"/>
      <c r="B101" s="24"/>
      <c r="C101" s="53" t="s">
        <v>146</v>
      </c>
      <c r="D101" s="53"/>
      <c r="E101" s="53"/>
      <c r="F101" s="27">
        <f>+F102+F103+F104</f>
        <v>4460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29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29">
        <v>4460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29">
        <v>0</v>
      </c>
    </row>
    <row r="105" spans="1:6" x14ac:dyDescent="0.25">
      <c r="A105" s="23"/>
      <c r="B105" s="24"/>
      <c r="C105" s="53" t="s">
        <v>153</v>
      </c>
      <c r="D105" s="53"/>
      <c r="E105" s="53"/>
      <c r="F105" s="27">
        <f>+F106+F107+F108+F109</f>
        <v>189573.8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29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29">
        <v>187973.72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29">
        <v>1600.08</v>
      </c>
    </row>
    <row r="109" spans="1:6" x14ac:dyDescent="0.25">
      <c r="A109" s="1"/>
      <c r="B109" s="2"/>
      <c r="C109" s="2"/>
      <c r="D109" s="2" t="s">
        <v>289</v>
      </c>
      <c r="E109" s="3" t="s">
        <v>290</v>
      </c>
      <c r="F109" s="29">
        <v>0</v>
      </c>
    </row>
    <row r="110" spans="1:6" x14ac:dyDescent="0.25">
      <c r="A110" s="23"/>
      <c r="B110" s="24"/>
      <c r="C110" s="53" t="s">
        <v>160</v>
      </c>
      <c r="D110" s="53"/>
      <c r="E110" s="53"/>
      <c r="F110" s="27">
        <f>+F111</f>
        <v>3959.98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29">
        <v>3959.98</v>
      </c>
    </row>
    <row r="112" spans="1:6" x14ac:dyDescent="0.25">
      <c r="A112" s="23"/>
      <c r="B112" s="24"/>
      <c r="C112" s="53" t="s">
        <v>163</v>
      </c>
      <c r="D112" s="53"/>
      <c r="E112" s="53"/>
      <c r="F112" s="27">
        <f>+F113+F114</f>
        <v>65257.69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29">
        <v>47643.68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29">
        <v>17614.009999999998</v>
      </c>
    </row>
    <row r="115" spans="1:6" x14ac:dyDescent="0.25">
      <c r="A115" s="1"/>
      <c r="B115" s="2"/>
      <c r="C115" s="53" t="s">
        <v>168</v>
      </c>
      <c r="D115" s="53"/>
      <c r="E115" s="53"/>
      <c r="F115" s="27">
        <f>+F116+F117+F118+F119+F120+F121+F122+F123+F124+F125+F126+F127</f>
        <v>3609.7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29">
        <v>100.01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29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29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29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0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2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29">
        <v>249.99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29">
        <v>3259.7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29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29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29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29">
        <v>0</v>
      </c>
    </row>
    <row r="128" spans="1:6" x14ac:dyDescent="0.25">
      <c r="A128" s="1"/>
      <c r="B128" s="2"/>
      <c r="C128" s="53" t="s">
        <v>193</v>
      </c>
      <c r="D128" s="53"/>
      <c r="E128" s="53"/>
      <c r="F128" s="27">
        <f>+F129+F130+F131+F132+F133+F134+F135+F136</f>
        <v>1760515.4000000001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29">
        <v>1750000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3">
        <v>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29">
        <v>2875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29">
        <v>1500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29">
        <v>5380.8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29">
        <v>500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29">
        <v>259.60000000000002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29">
        <v>0</v>
      </c>
    </row>
    <row r="137" spans="1:6" x14ac:dyDescent="0.25">
      <c r="A137" s="1"/>
      <c r="B137" s="2"/>
      <c r="C137" s="53" t="s">
        <v>210</v>
      </c>
      <c r="D137" s="53"/>
      <c r="E137" s="53"/>
      <c r="F137" s="27">
        <f>+F138+F139+F140+F141+F142+F143+F144+F145+F146+F147+F148+F149+F150+F151+F152+F153</f>
        <v>159602.59000000003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29">
        <v>17193.78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29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9">
        <v>42083.23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29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29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29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29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29">
        <v>5428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29">
        <v>8921.09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29">
        <v>7834.82</v>
      </c>
    </row>
    <row r="148" spans="1:6" x14ac:dyDescent="0.25">
      <c r="A148" s="1"/>
      <c r="B148" s="2"/>
      <c r="C148" s="2"/>
      <c r="D148" s="2" t="s">
        <v>229</v>
      </c>
      <c r="E148" s="3" t="s">
        <v>291</v>
      </c>
      <c r="F148" s="29">
        <v>4621.1000000000004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29">
        <v>8681.35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29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29">
        <v>57584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9">
        <v>7255.22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29">
        <v>0</v>
      </c>
    </row>
    <row r="154" spans="1:6" x14ac:dyDescent="0.25">
      <c r="A154" s="66" t="s">
        <v>238</v>
      </c>
      <c r="B154" s="67"/>
      <c r="C154" s="67"/>
      <c r="D154" s="67"/>
      <c r="E154" s="67"/>
      <c r="F154" s="28">
        <f>+F155+F163+F167+F170+F172+F175+F178+F180</f>
        <v>149250.65</v>
      </c>
    </row>
    <row r="155" spans="1:6" x14ac:dyDescent="0.25">
      <c r="A155" s="33"/>
      <c r="B155" s="24"/>
      <c r="C155" s="23" t="s">
        <v>239</v>
      </c>
      <c r="D155" s="24"/>
      <c r="E155" s="24"/>
      <c r="F155" s="27">
        <f>+F156+F157+F158+F159+F161+F162+F160</f>
        <v>149250.65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29">
        <v>0</v>
      </c>
    </row>
    <row r="157" spans="1:6" x14ac:dyDescent="0.25">
      <c r="A157" s="1"/>
      <c r="B157" s="2"/>
      <c r="C157" s="2"/>
      <c r="D157" s="2" t="s">
        <v>240</v>
      </c>
      <c r="E157" s="3" t="s">
        <v>241</v>
      </c>
      <c r="F157" s="29">
        <v>81000.649999999994</v>
      </c>
    </row>
    <row r="158" spans="1:6" x14ac:dyDescent="0.25">
      <c r="A158" s="1"/>
      <c r="B158" s="2"/>
      <c r="C158" s="2"/>
      <c r="D158" s="2" t="s">
        <v>242</v>
      </c>
      <c r="E158" s="3" t="s">
        <v>243</v>
      </c>
      <c r="F158" s="29">
        <v>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29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29">
        <v>68250</v>
      </c>
    </row>
    <row r="161" spans="1:6" x14ac:dyDescent="0.25">
      <c r="A161" s="1"/>
      <c r="B161" s="2"/>
      <c r="C161" s="2"/>
      <c r="D161" s="2" t="s">
        <v>246</v>
      </c>
      <c r="E161" s="3" t="s">
        <v>247</v>
      </c>
      <c r="F161" s="29">
        <v>0</v>
      </c>
    </row>
    <row r="162" spans="1:6" x14ac:dyDescent="0.25">
      <c r="A162" s="1"/>
      <c r="B162" s="2"/>
      <c r="C162" s="2"/>
      <c r="D162" s="2" t="s">
        <v>248</v>
      </c>
      <c r="E162" s="3" t="s">
        <v>249</v>
      </c>
      <c r="F162" s="29">
        <v>0</v>
      </c>
    </row>
    <row r="163" spans="1:6" x14ac:dyDescent="0.25">
      <c r="A163" s="1"/>
      <c r="B163" s="2"/>
      <c r="C163" s="53" t="s">
        <v>250</v>
      </c>
      <c r="D163" s="53"/>
      <c r="E163" s="53"/>
      <c r="F163" s="27">
        <f>+F164+F166+F165</f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29">
        <v>0</v>
      </c>
    </row>
    <row r="165" spans="1:6" x14ac:dyDescent="0.25">
      <c r="A165" s="1"/>
      <c r="B165" s="2"/>
      <c r="C165" s="2"/>
      <c r="D165" s="2" t="s">
        <v>251</v>
      </c>
      <c r="E165" s="3" t="s">
        <v>252</v>
      </c>
      <c r="F165" s="29">
        <v>0</v>
      </c>
    </row>
    <row r="166" spans="1:6" x14ac:dyDescent="0.25">
      <c r="A166" s="1"/>
      <c r="B166" s="2"/>
      <c r="C166" s="2"/>
      <c r="D166" s="2" t="s">
        <v>253</v>
      </c>
      <c r="E166" s="3" t="s">
        <v>254</v>
      </c>
      <c r="F166" s="29">
        <v>0</v>
      </c>
    </row>
    <row r="167" spans="1:6" x14ac:dyDescent="0.25">
      <c r="A167" s="1"/>
      <c r="B167" s="2"/>
      <c r="C167" s="53" t="s">
        <v>255</v>
      </c>
      <c r="D167" s="53"/>
      <c r="E167" s="53"/>
      <c r="F167" s="27">
        <f>+F168+F169</f>
        <v>0</v>
      </c>
    </row>
    <row r="168" spans="1:6" x14ac:dyDescent="0.25">
      <c r="A168" s="1"/>
      <c r="B168" s="2"/>
      <c r="C168" s="52"/>
      <c r="D168" s="2" t="s">
        <v>301</v>
      </c>
      <c r="E168" s="3" t="s">
        <v>302</v>
      </c>
      <c r="F168" s="29">
        <v>0</v>
      </c>
    </row>
    <row r="169" spans="1:6" x14ac:dyDescent="0.25">
      <c r="A169" s="1"/>
      <c r="B169" s="2"/>
      <c r="C169" s="2"/>
      <c r="D169" s="2" t="s">
        <v>256</v>
      </c>
      <c r="E169" s="3" t="s">
        <v>257</v>
      </c>
      <c r="F169" s="29">
        <v>0</v>
      </c>
    </row>
    <row r="170" spans="1:6" x14ac:dyDescent="0.25">
      <c r="A170" s="1"/>
      <c r="B170" s="2"/>
      <c r="C170" s="53" t="s">
        <v>258</v>
      </c>
      <c r="D170" s="53"/>
      <c r="E170" s="53"/>
      <c r="F170" s="29">
        <f>+F171</f>
        <v>0</v>
      </c>
    </row>
    <row r="171" spans="1:6" x14ac:dyDescent="0.25">
      <c r="A171" s="1"/>
      <c r="B171" s="2"/>
      <c r="C171" s="2"/>
      <c r="D171" s="2" t="s">
        <v>259</v>
      </c>
      <c r="E171" s="2" t="s">
        <v>260</v>
      </c>
      <c r="F171" s="29">
        <v>0</v>
      </c>
    </row>
    <row r="172" spans="1:6" x14ac:dyDescent="0.25">
      <c r="A172" s="1"/>
      <c r="B172" s="2"/>
      <c r="C172" s="53" t="s">
        <v>261</v>
      </c>
      <c r="D172" s="53"/>
      <c r="E172" s="53"/>
      <c r="F172" s="27">
        <f>+F173+F174</f>
        <v>0</v>
      </c>
    </row>
    <row r="173" spans="1:6" ht="26.25" x14ac:dyDescent="0.25">
      <c r="A173" s="1"/>
      <c r="B173" s="2"/>
      <c r="C173" s="2"/>
      <c r="D173" s="2" t="s">
        <v>262</v>
      </c>
      <c r="E173" s="3" t="s">
        <v>263</v>
      </c>
      <c r="F173" s="29">
        <v>0</v>
      </c>
    </row>
    <row r="174" spans="1:6" x14ac:dyDescent="0.25">
      <c r="A174" s="1"/>
      <c r="B174" s="2"/>
      <c r="C174" s="2"/>
      <c r="D174" s="2" t="s">
        <v>264</v>
      </c>
      <c r="E174" s="3" t="s">
        <v>265</v>
      </c>
      <c r="F174" s="29">
        <v>0</v>
      </c>
    </row>
    <row r="175" spans="1:6" x14ac:dyDescent="0.25">
      <c r="A175" s="1"/>
      <c r="B175" s="2"/>
      <c r="C175" s="53" t="s">
        <v>266</v>
      </c>
      <c r="D175" s="53"/>
      <c r="E175" s="53"/>
      <c r="F175" s="27">
        <f>+F176+F177</f>
        <v>0</v>
      </c>
    </row>
    <row r="176" spans="1:6" x14ac:dyDescent="0.25">
      <c r="A176" s="1"/>
      <c r="B176" s="2"/>
      <c r="C176" s="2"/>
      <c r="D176" s="2" t="s">
        <v>267</v>
      </c>
      <c r="E176" s="3" t="s">
        <v>268</v>
      </c>
      <c r="F176" s="29">
        <v>0</v>
      </c>
    </row>
    <row r="177" spans="1:15" x14ac:dyDescent="0.25">
      <c r="A177" s="6"/>
      <c r="B177" s="7"/>
      <c r="C177" s="7"/>
      <c r="D177" s="7" t="s">
        <v>267</v>
      </c>
      <c r="E177" s="8" t="s">
        <v>268</v>
      </c>
      <c r="F177" s="30">
        <v>0</v>
      </c>
    </row>
    <row r="178" spans="1:15" x14ac:dyDescent="0.25">
      <c r="A178" s="11"/>
      <c r="B178" s="12"/>
      <c r="C178" s="53" t="s">
        <v>269</v>
      </c>
      <c r="D178" s="53"/>
      <c r="E178" s="53"/>
      <c r="F178" s="27">
        <f>+F179</f>
        <v>0</v>
      </c>
    </row>
    <row r="179" spans="1:15" x14ac:dyDescent="0.25">
      <c r="A179" s="1"/>
      <c r="B179" s="2"/>
      <c r="C179" s="2"/>
      <c r="D179" s="2" t="s">
        <v>270</v>
      </c>
      <c r="E179" s="3" t="s">
        <v>271</v>
      </c>
      <c r="F179" s="29">
        <v>0</v>
      </c>
    </row>
    <row r="180" spans="1:15" x14ac:dyDescent="0.25">
      <c r="A180" s="1"/>
      <c r="B180" s="2"/>
      <c r="C180" s="53" t="s">
        <v>272</v>
      </c>
      <c r="D180" s="53"/>
      <c r="E180" s="53"/>
      <c r="F180" s="27">
        <f>+F181</f>
        <v>0</v>
      </c>
    </row>
    <row r="181" spans="1:15" x14ac:dyDescent="0.25">
      <c r="A181" s="6"/>
      <c r="B181" s="7"/>
      <c r="C181" s="7"/>
      <c r="D181" s="7" t="s">
        <v>273</v>
      </c>
      <c r="E181" s="8" t="s">
        <v>274</v>
      </c>
      <c r="F181" s="30">
        <v>0</v>
      </c>
    </row>
    <row r="182" spans="1:15" ht="15.75" x14ac:dyDescent="0.25">
      <c r="A182" s="15" t="s">
        <v>275</v>
      </c>
      <c r="B182" s="16"/>
      <c r="C182" s="16"/>
      <c r="D182" s="16"/>
      <c r="E182" s="17"/>
      <c r="F182" s="18">
        <f>+F12</f>
        <v>34340335.669999994</v>
      </c>
    </row>
    <row r="186" spans="1:15" ht="12" customHeight="1" x14ac:dyDescent="0.25">
      <c r="A186" s="35"/>
      <c r="B186" s="35"/>
      <c r="C186" s="35"/>
      <c r="D186" s="35"/>
      <c r="E186" s="35"/>
      <c r="F186" s="34"/>
    </row>
    <row r="187" spans="1:15" ht="15.75" x14ac:dyDescent="0.25">
      <c r="A187" s="36" t="s">
        <v>292</v>
      </c>
      <c r="B187" s="36"/>
      <c r="C187" s="36"/>
      <c r="D187" s="36"/>
      <c r="E187" s="47" t="s">
        <v>293</v>
      </c>
      <c r="F187" s="47" t="s">
        <v>294</v>
      </c>
    </row>
    <row r="188" spans="1:15" ht="15.75" x14ac:dyDescent="0.25">
      <c r="A188" s="71" t="s">
        <v>282</v>
      </c>
      <c r="B188" s="71"/>
      <c r="C188" s="71"/>
      <c r="D188" s="71"/>
      <c r="E188" s="19" t="s">
        <v>297</v>
      </c>
      <c r="F188" s="48" t="s">
        <v>295</v>
      </c>
    </row>
    <row r="189" spans="1:15" ht="15.75" x14ac:dyDescent="0.25">
      <c r="A189" s="72" t="s">
        <v>277</v>
      </c>
      <c r="B189" s="72"/>
      <c r="C189" s="72"/>
      <c r="D189" s="72"/>
      <c r="E189" s="37" t="s">
        <v>276</v>
      </c>
      <c r="F189" s="49" t="s">
        <v>296</v>
      </c>
      <c r="G189" s="20"/>
      <c r="H189" s="20"/>
      <c r="I189" s="20"/>
      <c r="J189" s="20"/>
      <c r="K189" s="20"/>
      <c r="L189" s="20"/>
      <c r="M189" s="20"/>
      <c r="N189" s="20"/>
      <c r="O189" s="20"/>
    </row>
    <row r="190" spans="1:15" ht="16.5" thickBot="1" x14ac:dyDescent="0.3">
      <c r="G190" s="21"/>
      <c r="H190" s="21"/>
      <c r="I190" s="21"/>
      <c r="J190" s="21"/>
      <c r="K190" s="21"/>
      <c r="L190" s="21"/>
      <c r="M190" s="21"/>
      <c r="N190" s="21"/>
      <c r="O190" s="21"/>
    </row>
    <row r="191" spans="1:15" ht="16.5" customHeight="1" thickBot="1" x14ac:dyDescent="0.3">
      <c r="A191" s="73" t="s">
        <v>298</v>
      </c>
      <c r="B191" s="74"/>
      <c r="C191" s="74"/>
      <c r="D191" s="74"/>
      <c r="E191" s="75"/>
      <c r="F191" s="50"/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27" customHeight="1" thickBot="1" x14ac:dyDescent="0.3">
      <c r="A192" s="76" t="s">
        <v>299</v>
      </c>
      <c r="B192" s="77"/>
      <c r="C192" s="77"/>
      <c r="D192" s="77"/>
      <c r="E192" s="78"/>
      <c r="F192" s="51"/>
      <c r="G192" s="51"/>
    </row>
    <row r="193" spans="1:6" ht="51" customHeight="1" thickBot="1" x14ac:dyDescent="0.3">
      <c r="A193" s="79" t="s">
        <v>300</v>
      </c>
      <c r="B193" s="80"/>
      <c r="C193" s="80"/>
      <c r="D193" s="80"/>
      <c r="E193" s="81"/>
      <c r="F193" s="21"/>
    </row>
    <row r="194" spans="1:6" x14ac:dyDescent="0.25">
      <c r="A194" s="70"/>
      <c r="B194" s="70"/>
      <c r="C194" s="70"/>
      <c r="D194" s="70"/>
      <c r="E194" s="70"/>
      <c r="F194" s="70"/>
    </row>
  </sheetData>
  <protectedRanges>
    <protectedRange sqref="D99:E99" name="Rango1_1_1_1_2_1"/>
    <protectedRange sqref="A192 D192" name="Rango1_1_1_1_2_1_2"/>
  </protectedRanges>
  <mergeCells count="45">
    <mergeCell ref="A194:F194"/>
    <mergeCell ref="C175:E175"/>
    <mergeCell ref="C178:E178"/>
    <mergeCell ref="C180:E180"/>
    <mergeCell ref="A188:D188"/>
    <mergeCell ref="A189:D189"/>
    <mergeCell ref="A191:E191"/>
    <mergeCell ref="A192:E192"/>
    <mergeCell ref="A193:E193"/>
    <mergeCell ref="C172:E172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3:E163"/>
    <mergeCell ref="C167:E167"/>
    <mergeCell ref="C170:E170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Raiquin Matos Algarrobo</cp:lastModifiedBy>
  <cp:lastPrinted>2024-02-01T16:20:06Z</cp:lastPrinted>
  <dcterms:created xsi:type="dcterms:W3CDTF">2022-03-24T19:36:17Z</dcterms:created>
  <dcterms:modified xsi:type="dcterms:W3CDTF">2024-07-01T16:05:06Z</dcterms:modified>
</cp:coreProperties>
</file>