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2 OPTI DICIEMBRE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<sst xmlns="http://schemas.openxmlformats.org/spreadsheetml/2006/main" count="315" uniqueCount="299">
  <si>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</si>
  <si>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</si>
  <si>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</si>
  <si>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</si>
  <si>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</si>
  <si>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</si>
  <si>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</si>
  <si>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</si>
  <si>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</si>
  <si>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</si>
  <si>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</si>
  <si>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</si>
  <si>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</si>
  <si>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</si>
  <si>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</si>
  <si>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</si>
  <si>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</si>
  <si>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</si>
  <si>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</si>
  <si>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</si>
  <si>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</si>
  <si>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</si>
  <si>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</si>
  <si>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</si>
  <si>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</si>
  <si>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</si>
  <si>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</si>
  <si>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</si>
  <si>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</si>
  <si>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</si>
  <si>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</si>
  <si>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</si>
  <si>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</si>
  <si>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</si>
  <si>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</si>
  <si>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</si>
  <si>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</si>
  <si>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</si>
  <si>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</si>
  <si>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</si>
  <si>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</si>
  <si>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</si>
  <si>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</si>
  <si>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</si>
  <si>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</si>
  <si>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</si>
  <si>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</si>
  <si>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</si>
  <si>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</si>
  <si>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</si>
  <si>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</si>
  <si>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</si>
  <si>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</si>
  <si>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</si>
  <si>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</si>
  <si>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</si>
  <si>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</si>
  <si>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</si>
  <si>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</si>
  <si>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</si>
  <si>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</si>
  <si>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</si>
  <si>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</si>
  <si>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</si>
  <si>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</si>
  <si>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</si>
  <si>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</si>
  <si>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</si>
  <si>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</si>
  <si>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</si>
  <si>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</si>
  <si>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</si>
  <si>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</si>
  <si>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</si>
  <si>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</si>
  <si>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</si>
  <si>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</si>
  <si>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</si>
  <si>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</si>
  <si>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</si>
  <si>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</si>
  <si>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</si>
  <si>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</si>
  <si>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</si>
  <si>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</si>
  <si>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</si>
  <si>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</si>
  <si>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</si>
  <si>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</si>
  <si>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</si>
  <si>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</si>
  <si>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</si>
  <si>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</si>
  <si>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</si>
  <si>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</si>
  <si>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</si>
  <si>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</si>
  <si>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</si>
  <si>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</si>
  <si>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</si>
  <si>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</si>
  <si>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</si>
  <si>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</si>
  <si>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</si>
  <si>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</si>
  <si>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</si>
  <si>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</si>
  <si>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</si>
  <si>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</si>
  <si>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</si>
  <si>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</si>
  <si>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</si>
  <si>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</si>
  <si>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</si>
  <si>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</si>
  <si>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</si>
  <si>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</si>
  <si>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</si>
  <si>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</si>
  <si>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</si>
  <si>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</si>
  <si>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</si>
  <si>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</si>
  <si>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</si>
  <si>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</si>
  <si>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</si>
  <si>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</si>
  <si>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</si>
  <si>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</si>
  <si>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</si>
  <si>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</si>
  <si>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</si>
  <si>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</si>
  <si>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</si>
  <si>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</si>
  <si>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</si>
  <si>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</si>
  <si>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</si>
  <si>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</si>
  <si>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</si>
  <si>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</si>
  <si>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</si>
  <si>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</si>
  <si>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</si>
  <si>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</si>
  <si>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</si>
  <si>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</si>
  <si>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</si>
  <si>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</si>
  <si>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</si>
  <si>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</si>
  <si>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</si>
  <si>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</si>
  <si>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</si>
  <si>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</si>
  <si>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</si>
  <si>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</si>
  <si>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</si>
  <si>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</si>
  <si>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</si>
  <si>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</si>
  <si>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</si>
  <si>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</si>
  <si>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</si>
  <si>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</si>
  <si>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</si>
  <si>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</si>
  <si>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</si>
  <si>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</si>
  <si>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</si>
  <si>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</si>
  <si>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</si>
  <si>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</si>
  <si>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</si>
  <si>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</si>
  <si>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</si>
  <si>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</si>
  <si>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</si>
  <si>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</si>
  <si>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</si>
  <si>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</si>
  <si>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</si>
  <si>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</si>
  <si>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</si>
  <si>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</si>
  <si>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</si>
  <si>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</si>
  <si>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</si>
  <si>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</si>
  <si>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</si>
  <si>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</si>
  <si>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</si>
  <si>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</si>
  <si>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</si>
  <si>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</si>
  <si>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</si>
  <si>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</si>
  <si>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</si>
  <si>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</si>
  <si>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</si>
  <si>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</si>
  <si>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</si>
  <si>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</si>
  <si>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</si>
  <si>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</si>
  <si>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</si>
  <si>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</si>
  <si>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</si>
  <si>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</si>
  <si>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</si>
  <si>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</si>
  <si>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</si>
  <si>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</si>
  <si>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</si>
  <si>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</si>
  <si>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</si>
  <si>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</si>
  <si>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</si>
  <si>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</si>
  <si>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</si>
  <si>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</si>
  <si>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</si>
  <si>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</si>
  <si>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</si>
  <si>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</si>
  <si>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</si>
  <si>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</si>
  <si>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</si>
  <si>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</si>
  <si>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</si>
  <si>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</si>
  <si>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</si>
  <si>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</si>
  <si>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</si>
  <si>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</si>
  <si>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</si>
  <si>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</si>
  <si>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</si>
  <si>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</si>
  <si>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</si>
  <si>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</si>
  <si>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</si>
  <si>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</si>
  <si>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</si>
  <si>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</si>
  <si>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</si>
  <si>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</si>
  <si>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</si>
  <si>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</si>
  <si>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</si>
  <si>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</si>
  <si>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</si>
  <si>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</si>
  <si>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</si>
  <si>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</si>
  <si>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</si>
  <si>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</si>
  <si>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</si>
  <si>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</si>
  <si>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</si>
  <si>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</si>
  <si>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</si>
  <si>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</si>
  <si>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</si>
  <si>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</si>
  <si>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</si>
  <si>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</si>
  <si>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</si>
  <si>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</si>
  <si>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</si>
  <si>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</si>
  <si>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</si>
  <si>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</si>
  <si>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</si>
  <si>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</si>
  <si>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</si>
  <si>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</si>
  <si>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</si>
  <si>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</si>
  <si>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</si>
  <si>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</si>
  <si>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</si>
  <si>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</si>
  <si>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</si>
  <si>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</si>
  <si>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</si>
  <si>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</si>
  <si>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</si>
  <si>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 xml:space="preserve">ANA CECILIA MORA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</si>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</sst>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1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9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topLeftCell="A169" workbookViewId="0">
      <selection activeCell="G12" sqref="G12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8" t="s">
        <v>0</v>
      </c>
      <c r="B4" s="58"/>
      <c r="C4" s="58"/>
      <c r="D4" s="58"/>
      <c r="E4" s="58"/>
      <c r="F4" s="58"/>
    </row>
    <row r="5" spans="1:8" ht="21" customHeight="1" x14ac:dyDescent="0.25">
      <c r="A5" s="59" t="s">
        <v>1</v>
      </c>
      <c r="B5" s="59"/>
      <c r="C5" s="59"/>
      <c r="D5" s="59"/>
      <c r="E5" s="59"/>
      <c r="F5" s="59"/>
    </row>
    <row r="6" spans="1:8" ht="15.75" x14ac:dyDescent="0.25">
      <c r="A6" s="60">
        <v>2022</v>
      </c>
      <c r="B6" s="60"/>
      <c r="C6" s="60"/>
      <c r="D6" s="60"/>
      <c r="E6" s="60"/>
      <c r="F6" s="60"/>
    </row>
    <row r="7" spans="1:8" ht="15.75" customHeight="1" x14ac:dyDescent="0.25">
      <c r="A7" s="61" t="s">
        <v>2</v>
      </c>
      <c r="B7" s="61"/>
      <c r="C7" s="61"/>
      <c r="D7" s="61"/>
      <c r="E7" s="61"/>
      <c r="F7" s="61"/>
    </row>
    <row r="8" spans="1:8" ht="15.75" x14ac:dyDescent="0.25">
      <c r="A8" s="61" t="s">
        <v>3</v>
      </c>
      <c r="B8" s="61"/>
      <c r="C8" s="61"/>
      <c r="D8" s="61"/>
      <c r="E8" s="61"/>
      <c r="F8" s="61"/>
    </row>
    <row r="10" spans="1:8" ht="15.75" x14ac:dyDescent="0.25">
      <c r="A10" s="62" t="s">
        <v>4</v>
      </c>
      <c r="B10" s="63"/>
      <c r="C10" s="63"/>
      <c r="D10" s="63"/>
      <c r="E10" s="64"/>
      <c r="F10" s="26" t="s">
        <v>5</v>
      </c>
    </row>
    <row r="11" spans="1:8" ht="15.75" x14ac:dyDescent="0.25">
      <c r="A11" s="65"/>
      <c r="B11" s="66"/>
      <c r="C11" s="66"/>
      <c r="D11" s="66"/>
      <c r="E11" s="67"/>
      <c r="F11" s="27" t="s">
        <v>298</v>
      </c>
    </row>
    <row r="12" spans="1:8" x14ac:dyDescent="0.25">
      <c r="A12" s="68" t="s">
        <v>6</v>
      </c>
      <c r="B12" s="69"/>
      <c r="C12" s="69"/>
      <c r="D12" s="69"/>
      <c r="E12" s="69"/>
      <c r="F12" s="28">
        <f>+F13+F38+F97+F154</f>
        <v>102315930.90000001</v>
      </c>
      <c r="G12" s="43"/>
      <c r="H12" s="44"/>
    </row>
    <row r="13" spans="1:8" x14ac:dyDescent="0.25">
      <c r="A13" s="55" t="s">
        <v>7</v>
      </c>
      <c r="B13" s="56"/>
      <c r="C13" s="56"/>
      <c r="D13" s="56"/>
      <c r="E13" s="56"/>
      <c r="F13" s="29">
        <f>+F14+F24+F32+F34</f>
        <v>84541159.079999998</v>
      </c>
      <c r="G13" s="23"/>
    </row>
    <row r="14" spans="1:8" x14ac:dyDescent="0.25">
      <c r="A14" s="70" t="s">
        <v>8</v>
      </c>
      <c r="B14" s="51"/>
      <c r="C14" s="51"/>
      <c r="D14" s="51"/>
      <c r="E14" s="51"/>
      <c r="F14" s="28">
        <f>+F15+F16+F17+F18+F19+F20+F21+F22+F23</f>
        <v>25133607.900000002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30">
        <v>13985323.02</v>
      </c>
    </row>
    <row r="16" spans="1:8" x14ac:dyDescent="0.25">
      <c r="A16" s="1"/>
      <c r="B16" s="2"/>
      <c r="C16" s="2"/>
      <c r="D16" s="2" t="s">
        <v>283</v>
      </c>
      <c r="E16" s="3" t="s">
        <v>284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9684666.6600000001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0">
        <v>110000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0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0">
        <v>1054102.76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0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0">
        <v>149515.46</v>
      </c>
    </row>
    <row r="24" spans="1:6" x14ac:dyDescent="0.25">
      <c r="A24" s="24"/>
      <c r="B24" s="25"/>
      <c r="C24" s="51" t="s">
        <v>25</v>
      </c>
      <c r="D24" s="51"/>
      <c r="E24" s="51"/>
      <c r="F24" s="28">
        <f>+F26+F25+F27+F28+F29+F30+F31</f>
        <v>55815151.259999998</v>
      </c>
    </row>
    <row r="25" spans="1:6" x14ac:dyDescent="0.25">
      <c r="A25" s="41"/>
      <c r="B25" s="42"/>
      <c r="C25" s="40"/>
      <c r="D25" s="2" t="s">
        <v>285</v>
      </c>
      <c r="E25" s="3" t="s">
        <v>286</v>
      </c>
      <c r="F25" s="30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30">
        <v>820000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30">
        <v>173000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30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30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30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30">
        <v>54822151.259999998</v>
      </c>
    </row>
    <row r="32" spans="1:6" x14ac:dyDescent="0.25">
      <c r="A32" s="24"/>
      <c r="B32" s="25"/>
      <c r="C32" s="51" t="s">
        <v>38</v>
      </c>
      <c r="D32" s="51"/>
      <c r="E32" s="51"/>
      <c r="F32" s="28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30">
        <v>0</v>
      </c>
    </row>
    <row r="34" spans="1:6" x14ac:dyDescent="0.25">
      <c r="A34" s="1"/>
      <c r="B34" s="2"/>
      <c r="C34" s="51" t="s">
        <v>41</v>
      </c>
      <c r="D34" s="51"/>
      <c r="E34" s="51"/>
      <c r="F34" s="28">
        <f>+F35+F36+F37</f>
        <v>3592399.9200000004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0">
        <v>1676367.73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0">
        <v>1699029.26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30">
        <v>217002.93</v>
      </c>
    </row>
    <row r="38" spans="1:6" x14ac:dyDescent="0.25">
      <c r="A38" s="55" t="s">
        <v>48</v>
      </c>
      <c r="B38" s="56"/>
      <c r="C38" s="56"/>
      <c r="D38" s="56"/>
      <c r="E38" s="56"/>
      <c r="F38" s="29">
        <f>+F39+F45+F50+F52+F56+F61+F66+F75+F93</f>
        <v>7696553.7300000004</v>
      </c>
    </row>
    <row r="39" spans="1:6" x14ac:dyDescent="0.25">
      <c r="A39" s="24"/>
      <c r="B39" s="25"/>
      <c r="C39" s="51" t="s">
        <v>49</v>
      </c>
      <c r="D39" s="51"/>
      <c r="E39" s="51"/>
      <c r="F39" s="28">
        <f>+F40+F41+F42+F43+F44</f>
        <v>959932.21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30">
        <v>50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30">
        <v>141459.84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30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30">
        <v>459434.32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30">
        <v>358988.05</v>
      </c>
    </row>
    <row r="45" spans="1:6" x14ac:dyDescent="0.25">
      <c r="A45" s="24"/>
      <c r="B45" s="25"/>
      <c r="C45" s="51" t="s">
        <v>60</v>
      </c>
      <c r="D45" s="51"/>
      <c r="E45" s="51"/>
      <c r="F45" s="28">
        <f>+F46+F47+F48+F49</f>
        <v>896032.15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30">
        <v>37357.33</v>
      </c>
    </row>
    <row r="47" spans="1:6" x14ac:dyDescent="0.25">
      <c r="A47" s="1"/>
      <c r="B47" s="2"/>
      <c r="C47" s="2"/>
      <c r="D47" s="2" t="s">
        <v>289</v>
      </c>
      <c r="E47" s="3" t="s">
        <v>290</v>
      </c>
      <c r="F47" s="30">
        <v>379038.34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30">
        <v>479636.47999999998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30">
        <v>0</v>
      </c>
    </row>
    <row r="50" spans="1:6" x14ac:dyDescent="0.25">
      <c r="A50" s="24"/>
      <c r="B50" s="25"/>
      <c r="C50" s="51" t="s">
        <v>65</v>
      </c>
      <c r="D50" s="51"/>
      <c r="E50" s="51"/>
      <c r="F50" s="28">
        <f>+F51</f>
        <v>1404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30">
        <v>1404</v>
      </c>
    </row>
    <row r="52" spans="1:6" x14ac:dyDescent="0.25">
      <c r="A52" s="24"/>
      <c r="B52" s="25"/>
      <c r="C52" s="51" t="s">
        <v>68</v>
      </c>
      <c r="D52" s="51"/>
      <c r="E52" s="51"/>
      <c r="F52" s="28">
        <f>+F53+F54+F55</f>
        <v>2469.5500000000002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30">
        <v>1269.55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30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30">
        <v>1200</v>
      </c>
    </row>
    <row r="56" spans="1:6" x14ac:dyDescent="0.25">
      <c r="A56" s="24"/>
      <c r="B56" s="25"/>
      <c r="C56" s="51" t="s">
        <v>75</v>
      </c>
      <c r="D56" s="51"/>
      <c r="E56" s="51"/>
      <c r="F56" s="28">
        <f>+F57+F58+F59+F60</f>
        <v>1249350.96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30">
        <v>44000</v>
      </c>
    </row>
    <row r="58" spans="1:6" x14ac:dyDescent="0.25">
      <c r="A58" s="1"/>
      <c r="B58" s="2"/>
      <c r="C58" s="2"/>
      <c r="D58" s="2" t="s">
        <v>291</v>
      </c>
      <c r="E58" s="3" t="s">
        <v>292</v>
      </c>
      <c r="F58" s="30">
        <v>159300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0">
        <v>207500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0">
        <v>838550.96</v>
      </c>
    </row>
    <row r="61" spans="1:6" x14ac:dyDescent="0.25">
      <c r="A61" s="24"/>
      <c r="B61" s="25"/>
      <c r="C61" s="51" t="s">
        <v>82</v>
      </c>
      <c r="D61" s="51"/>
      <c r="E61" s="51"/>
      <c r="F61" s="28">
        <f>+F62+F63</f>
        <v>46258.62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0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0">
        <v>46258.62</v>
      </c>
    </row>
    <row r="64" spans="1:6" x14ac:dyDescent="0.25">
      <c r="A64" s="1"/>
      <c r="B64" s="2"/>
      <c r="C64" s="2"/>
      <c r="D64" s="2"/>
      <c r="E64" s="3"/>
      <c r="F64" s="30"/>
    </row>
    <row r="65" spans="1:6" x14ac:dyDescent="0.25">
      <c r="A65" s="6"/>
      <c r="B65" s="7"/>
      <c r="C65" s="7"/>
      <c r="D65" s="7"/>
      <c r="E65" s="8"/>
      <c r="F65" s="31"/>
    </row>
    <row r="66" spans="1:6" x14ac:dyDescent="0.25">
      <c r="A66" s="9"/>
      <c r="B66" s="10"/>
      <c r="C66" s="57" t="s">
        <v>87</v>
      </c>
      <c r="D66" s="57"/>
      <c r="E66" s="57"/>
      <c r="F66" s="32">
        <f>+F67+F68+F69+F70+F71+F72+F73+F74</f>
        <v>829859.03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0">
        <v>199978.37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0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0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0">
        <v>10129.99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0">
        <v>123108.14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0">
        <v>277012.31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0">
        <v>161296.9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0">
        <v>58333.32</v>
      </c>
    </row>
    <row r="75" spans="1:6" x14ac:dyDescent="0.25">
      <c r="A75" s="24"/>
      <c r="B75" s="25"/>
      <c r="C75" s="51" t="s">
        <v>104</v>
      </c>
      <c r="D75" s="51"/>
      <c r="E75" s="51"/>
      <c r="F75" s="28">
        <f>+F76+F77+F78+F79+F80+F81+F82+F83+F84+F87+F88+F89+F90+F92+F91+F85+F86</f>
        <v>1224235.51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0">
        <v>293.27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0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0">
        <v>10620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0">
        <v>8520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0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0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0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0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0">
        <v>15500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0">
        <v>90000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0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0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0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0">
        <v>1099302.24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0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0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0">
        <v>0</v>
      </c>
    </row>
    <row r="93" spans="1:6" x14ac:dyDescent="0.25">
      <c r="A93" s="24"/>
      <c r="B93" s="25"/>
      <c r="C93" s="51" t="s">
        <v>135</v>
      </c>
      <c r="D93" s="51"/>
      <c r="E93" s="51"/>
      <c r="F93" s="28">
        <f>F94+F95+F96</f>
        <v>2487011.7000000002</v>
      </c>
    </row>
    <row r="94" spans="1:6" x14ac:dyDescent="0.25">
      <c r="A94" s="47"/>
      <c r="B94" s="48"/>
      <c r="C94" s="46"/>
      <c r="D94" s="2" t="s">
        <v>293</v>
      </c>
      <c r="E94" s="3" t="s">
        <v>294</v>
      </c>
      <c r="F94" s="30">
        <v>772660.22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30">
        <v>1714351.48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30">
        <v>0</v>
      </c>
    </row>
    <row r="97" spans="1:6" x14ac:dyDescent="0.25">
      <c r="A97" s="55" t="s">
        <v>140</v>
      </c>
      <c r="B97" s="56"/>
      <c r="C97" s="56"/>
      <c r="D97" s="56"/>
      <c r="E97" s="56"/>
      <c r="F97" s="29">
        <f>+F98+F101+F105+F110+F112+F115+F128+F137</f>
        <v>5450328.169999999</v>
      </c>
    </row>
    <row r="98" spans="1:6" x14ac:dyDescent="0.25">
      <c r="A98" s="24"/>
      <c r="B98" s="25"/>
      <c r="C98" s="51" t="s">
        <v>141</v>
      </c>
      <c r="D98" s="51"/>
      <c r="E98" s="51"/>
      <c r="F98" s="28">
        <f>+F99+F100</f>
        <v>342250.15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30">
        <v>342250.15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30">
        <v>0</v>
      </c>
    </row>
    <row r="101" spans="1:6" x14ac:dyDescent="0.25">
      <c r="A101" s="24"/>
      <c r="B101" s="25"/>
      <c r="C101" s="51" t="s">
        <v>146</v>
      </c>
      <c r="D101" s="51"/>
      <c r="E101" s="51"/>
      <c r="F101" s="28">
        <f>+F102+F103+F104</f>
        <v>8373.2800000000007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30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30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30">
        <v>8373.2800000000007</v>
      </c>
    </row>
    <row r="105" spans="1:6" x14ac:dyDescent="0.25">
      <c r="A105" s="24"/>
      <c r="B105" s="25"/>
      <c r="C105" s="51" t="s">
        <v>153</v>
      </c>
      <c r="D105" s="51"/>
      <c r="E105" s="51"/>
      <c r="F105" s="28">
        <f>+F106+F107+F108+F109</f>
        <v>497477.58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30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30">
        <v>489377.58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30">
        <v>0</v>
      </c>
    </row>
    <row r="109" spans="1:6" x14ac:dyDescent="0.25">
      <c r="A109" s="1"/>
      <c r="B109" s="2"/>
      <c r="C109" s="2"/>
      <c r="D109" s="2" t="s">
        <v>295</v>
      </c>
      <c r="E109" s="3" t="s">
        <v>296</v>
      </c>
      <c r="F109" s="30">
        <v>8100</v>
      </c>
    </row>
    <row r="110" spans="1:6" x14ac:dyDescent="0.25">
      <c r="A110" s="24"/>
      <c r="B110" s="25"/>
      <c r="C110" s="51" t="s">
        <v>160</v>
      </c>
      <c r="D110" s="51"/>
      <c r="E110" s="51"/>
      <c r="F110" s="28">
        <f>+F111</f>
        <v>873.2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30">
        <v>873.2</v>
      </c>
    </row>
    <row r="112" spans="1:6" x14ac:dyDescent="0.25">
      <c r="A112" s="24"/>
      <c r="B112" s="25"/>
      <c r="C112" s="51" t="s">
        <v>163</v>
      </c>
      <c r="D112" s="51"/>
      <c r="E112" s="51"/>
      <c r="F112" s="28">
        <f>+F113+F114</f>
        <v>104668.36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30">
        <v>104668.36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30">
        <v>0</v>
      </c>
    </row>
    <row r="115" spans="1:6" x14ac:dyDescent="0.25">
      <c r="A115" s="1"/>
      <c r="B115" s="2"/>
      <c r="C115" s="51" t="s">
        <v>168</v>
      </c>
      <c r="D115" s="51"/>
      <c r="E115" s="51"/>
      <c r="F115" s="28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30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30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30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30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1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3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30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30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30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30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30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30">
        <v>0</v>
      </c>
    </row>
    <row r="128" spans="1:6" x14ac:dyDescent="0.25">
      <c r="A128" s="1"/>
      <c r="B128" s="2"/>
      <c r="C128" s="51" t="s">
        <v>193</v>
      </c>
      <c r="D128" s="51"/>
      <c r="E128" s="51"/>
      <c r="F128" s="28">
        <f>+F129+F130+F131+F132+F133+F134+F135+F136</f>
        <v>2936593.3599999994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30">
        <v>2880600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5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30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30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30">
        <v>7268.8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30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30">
        <v>47903.28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30">
        <v>821.28</v>
      </c>
    </row>
    <row r="137" spans="1:6" x14ac:dyDescent="0.25">
      <c r="A137" s="1"/>
      <c r="B137" s="2"/>
      <c r="C137" s="51" t="s">
        <v>210</v>
      </c>
      <c r="D137" s="51"/>
      <c r="E137" s="51"/>
      <c r="F137" s="28">
        <f>+F138+F139+F140+F141+F142+F143+F144+F145+F146+F147+F148+F149+F150+F151+F152+F153</f>
        <v>1560092.24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30">
        <v>87892.3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30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30">
        <v>1000942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30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30">
        <v>19116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30">
        <v>11139.2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30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30">
        <v>62391.03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30">
        <v>8071.2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30">
        <v>127041.5</v>
      </c>
    </row>
    <row r="148" spans="1:6" x14ac:dyDescent="0.25">
      <c r="A148" s="1"/>
      <c r="B148" s="2"/>
      <c r="C148" s="2"/>
      <c r="D148" s="2" t="s">
        <v>229</v>
      </c>
      <c r="E148" s="3" t="s">
        <v>297</v>
      </c>
      <c r="F148" s="30">
        <v>241611.01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30">
        <v>1888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30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30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30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30">
        <v>0</v>
      </c>
    </row>
    <row r="154" spans="1:6" x14ac:dyDescent="0.25">
      <c r="A154" s="55" t="s">
        <v>238</v>
      </c>
      <c r="B154" s="56"/>
      <c r="C154" s="56"/>
      <c r="D154" s="56"/>
      <c r="E154" s="56"/>
      <c r="F154" s="29">
        <f>+F155+F162+F166+F168+F170+F173+F176+F178</f>
        <v>4627889.919999999</v>
      </c>
    </row>
    <row r="155" spans="1:6" x14ac:dyDescent="0.25">
      <c r="A155" s="34"/>
      <c r="B155" s="25"/>
      <c r="C155" s="24" t="s">
        <v>239</v>
      </c>
      <c r="D155" s="25"/>
      <c r="E155" s="25"/>
      <c r="F155" s="28">
        <f>+F156+F157+F158+F160+F161+F159</f>
        <v>4326747.9499999993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30">
        <v>1239927.48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30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30">
        <v>2955079.37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30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30">
        <v>131741.1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30">
        <v>0</v>
      </c>
    </row>
    <row r="162" spans="1:6" x14ac:dyDescent="0.25">
      <c r="A162" s="1"/>
      <c r="B162" s="2"/>
      <c r="C162" s="51" t="s">
        <v>250</v>
      </c>
      <c r="D162" s="51"/>
      <c r="E162" s="51"/>
      <c r="F162" s="28">
        <f>+F163+F165+F164</f>
        <v>91450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30">
        <v>91450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30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30">
        <v>0</v>
      </c>
    </row>
    <row r="166" spans="1:6" x14ac:dyDescent="0.25">
      <c r="A166" s="1"/>
      <c r="B166" s="2"/>
      <c r="C166" s="51" t="s">
        <v>255</v>
      </c>
      <c r="D166" s="51"/>
      <c r="E166" s="51"/>
      <c r="F166" s="30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30">
        <v>0</v>
      </c>
    </row>
    <row r="168" spans="1:6" x14ac:dyDescent="0.25">
      <c r="A168" s="1"/>
      <c r="B168" s="2"/>
      <c r="C168" s="51" t="s">
        <v>258</v>
      </c>
      <c r="D168" s="51"/>
      <c r="E168" s="51"/>
      <c r="F168" s="30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30">
        <v>0</v>
      </c>
    </row>
    <row r="170" spans="1:6" x14ac:dyDescent="0.25">
      <c r="A170" s="1"/>
      <c r="B170" s="2"/>
      <c r="C170" s="51" t="s">
        <v>261</v>
      </c>
      <c r="D170" s="51"/>
      <c r="E170" s="51"/>
      <c r="F170" s="28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30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30">
        <v>0</v>
      </c>
    </row>
    <row r="173" spans="1:6" x14ac:dyDescent="0.25">
      <c r="A173" s="1"/>
      <c r="B173" s="2"/>
      <c r="C173" s="51" t="s">
        <v>266</v>
      </c>
      <c r="D173" s="51"/>
      <c r="E173" s="51"/>
      <c r="F173" s="28">
        <f>+F174+F175</f>
        <v>105290.29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30">
        <v>105290.29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1">
        <v>0</v>
      </c>
    </row>
    <row r="176" spans="1:6" x14ac:dyDescent="0.25">
      <c r="A176" s="11"/>
      <c r="B176" s="12"/>
      <c r="C176" s="51" t="s">
        <v>269</v>
      </c>
      <c r="D176" s="51"/>
      <c r="E176" s="51"/>
      <c r="F176" s="28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30">
        <v>0</v>
      </c>
    </row>
    <row r="178" spans="1:15" x14ac:dyDescent="0.25">
      <c r="A178" s="1"/>
      <c r="B178" s="2"/>
      <c r="C178" s="51" t="s">
        <v>272</v>
      </c>
      <c r="D178" s="51"/>
      <c r="E178" s="51"/>
      <c r="F178" s="28">
        <f>+F179</f>
        <v>104401.68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1">
        <v>104401.68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102315930.90000001</v>
      </c>
    </row>
    <row r="184" spans="1:15" ht="12" customHeight="1" x14ac:dyDescent="0.25">
      <c r="A184" s="36"/>
      <c r="B184" s="36"/>
      <c r="C184" s="36"/>
      <c r="D184" s="36"/>
      <c r="E184" s="36"/>
      <c r="F184" s="35"/>
    </row>
    <row r="185" spans="1:15" ht="15.75" x14ac:dyDescent="0.25">
      <c r="A185" s="53" t="s">
        <v>288</v>
      </c>
      <c r="B185" s="53"/>
      <c r="C185" s="53"/>
      <c r="D185" s="53"/>
      <c r="E185" s="19"/>
      <c r="F185" s="37" t="s">
        <v>276</v>
      </c>
    </row>
    <row r="186" spans="1:15" ht="15.75" x14ac:dyDescent="0.25">
      <c r="A186" s="49" t="s">
        <v>287</v>
      </c>
      <c r="B186" s="49"/>
      <c r="C186" s="49"/>
      <c r="D186" s="49"/>
      <c r="F186" s="20" t="s">
        <v>277</v>
      </c>
    </row>
    <row r="187" spans="1:15" ht="24" x14ac:dyDescent="0.25">
      <c r="A187" s="54" t="s">
        <v>282</v>
      </c>
      <c r="B187" s="54"/>
      <c r="C187" s="54"/>
      <c r="D187" s="54"/>
      <c r="E187" s="38"/>
      <c r="F187" s="39" t="s">
        <v>278</v>
      </c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15.75" x14ac:dyDescent="0.25"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ht="15.75" x14ac:dyDescent="0.25"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15.75" x14ac:dyDescent="0.25">
      <c r="A190" s="52" t="s">
        <v>279</v>
      </c>
      <c r="B190" s="52"/>
      <c r="C190" s="52"/>
      <c r="D190" s="52"/>
      <c r="E190" s="52"/>
      <c r="F190" s="52"/>
    </row>
    <row r="191" spans="1:15" ht="15.75" x14ac:dyDescent="0.25">
      <c r="A191" s="49" t="s">
        <v>280</v>
      </c>
      <c r="B191" s="49"/>
      <c r="C191" s="49"/>
      <c r="D191" s="49"/>
      <c r="E191" s="49"/>
      <c r="F191" s="49"/>
    </row>
    <row r="192" spans="1:15" x14ac:dyDescent="0.25">
      <c r="A192" s="50" t="s">
        <v>281</v>
      </c>
      <c r="B192" s="50"/>
      <c r="C192" s="50"/>
      <c r="D192" s="50"/>
      <c r="E192" s="50"/>
      <c r="F192" s="50"/>
    </row>
  </sheetData>
  <protectedRanges>
    <protectedRange sqref="D99:E99" name="Rango1_1_1_1_2_1"/>
    <protectedRange sqref="A190 D190" name="Rango1_1_1_1_2_1_2"/>
  </protectedRanges>
  <mergeCells count="45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A191:F191"/>
    <mergeCell ref="A192:F192"/>
    <mergeCell ref="C173:E173"/>
    <mergeCell ref="C176:E176"/>
    <mergeCell ref="C178:E178"/>
    <mergeCell ref="A190:F190"/>
    <mergeCell ref="A185:D185"/>
    <mergeCell ref="A186:D186"/>
    <mergeCell ref="A187:D187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2022-12-06T12:35:01Z</cp:lastPrinted>
  <dcterms:created xsi:type="dcterms:W3CDTF">2022-03-24T19:36:17Z</dcterms:created>
  <dcterms:modified xsi:type="dcterms:W3CDTF">2023-01-04T12:08:21Z</dcterms:modified>
</cp:coreProperties>
</file>