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2 OPTI FEBRERO 2024\OPTI FEBRERO 2024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Egresos'!$A$1:$F$192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8" i="1" l="1"/>
  <c r="F173" i="1"/>
  <c r="F155" i="1"/>
  <c r="F137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170" i="1" l="1"/>
  <c r="F32" i="1" l="1"/>
  <c r="F50" i="1"/>
  <c r="F13" i="1" l="1"/>
  <c r="F176" i="1" l="1"/>
  <c r="F168" i="1"/>
  <c r="F166" i="1"/>
  <c r="F162" i="1"/>
  <c r="F154" i="1" s="1"/>
  <c r="F115" i="1"/>
  <c r="F110" i="1"/>
  <c r="F97" i="1" l="1"/>
  <c r="F38" i="1"/>
  <c r="F12" i="1" l="1"/>
  <c r="F180" i="1" s="1"/>
</calcChain>
</file>

<file path=xl/sharedStrings.xml><?xml version="1.0" encoding="utf-8"?>
<sst xmlns="http://schemas.openxmlformats.org/spreadsheetml/2006/main" count="315" uniqueCount="299">
  <si>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</si>
  <si>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</si>
  <si>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</si>
  <si>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</si>
  <si>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</si>
  <si>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</si>
  <si>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</si>
  <si>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</si>
  <si>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</si>
  <si>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</si>
  <si>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</si>
  <si>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</si>
  <si>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</si>
  <si>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</si>
  <si>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</si>
  <si>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</si>
  <si>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</si>
  <si>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</si>
  <si>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</si>
  <si>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</si>
  <si>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</si>
  <si>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</si>
  <si>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</si>
  <si>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</si>
  <si>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</si>
  <si>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</si>
  <si>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</si>
  <si>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</si>
  <si>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</si>
  <si>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</si>
  <si>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</si>
  <si>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</si>
  <si>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</si>
  <si>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</si>
  <si>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</si>
  <si>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</si>
  <si>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</si>
  <si>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</si>
  <si>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</si>
  <si>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</si>
  <si>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</si>
  <si>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</si>
  <si>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</si>
  <si>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</si>
  <si>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</si>
  <si>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</si>
  <si>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</si>
  <si>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</si>
  <si>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</si>
  <si>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</si>
  <si>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</si>
  <si>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</si>
  <si>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</si>
  <si>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</si>
  <si>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</si>
  <si>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</si>
  <si>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</si>
  <si>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</si>
  <si>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</si>
  <si>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</si>
  <si>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</si>
  <si>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</si>
  <si>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</si>
  <si>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</si>
  <si>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</si>
  <si>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</si>
  <si>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</si>
  <si>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</si>
  <si>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</si>
  <si>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</si>
  <si>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</si>
  <si>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</si>
  <si>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</si>
  <si>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</si>
  <si>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</si>
  <si>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</si>
  <si>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</si>
  <si>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</si>
  <si>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</si>
  <si>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</si>
  <si>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</si>
  <si>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</si>
  <si>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</si>
  <si>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</si>
  <si>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</si>
  <si>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</si>
  <si>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</si>
  <si>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</si>
  <si>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</si>
  <si>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</si>
  <si>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</si>
  <si>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</si>
  <si>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</si>
  <si>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</si>
  <si>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</si>
  <si>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</si>
  <si>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</si>
  <si>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</si>
  <si>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</si>
  <si>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</si>
  <si>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</si>
  <si>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</si>
  <si>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</si>
  <si>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</si>
  <si>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</si>
  <si>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</si>
  <si>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</si>
  <si>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</si>
  <si>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</si>
  <si>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</si>
  <si>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</si>
  <si>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</si>
  <si>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</si>
  <si>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</si>
  <si>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</si>
  <si>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</si>
  <si>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</si>
  <si>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</si>
  <si>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</si>
  <si>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</si>
  <si>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</si>
  <si>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</si>
  <si>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</si>
  <si>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</si>
  <si>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</si>
  <si>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</si>
  <si>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</si>
  <si>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</si>
  <si>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</si>
  <si>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</si>
  <si>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</si>
  <si>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</si>
  <si>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</si>
  <si>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</si>
  <si>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</si>
  <si>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</si>
  <si>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</si>
  <si>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</si>
  <si>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</si>
  <si>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</si>
  <si>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</si>
  <si>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</si>
  <si>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</si>
  <si>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</si>
  <si>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</si>
  <si>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</si>
  <si>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</si>
  <si>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</si>
  <si>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</si>
  <si>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</si>
  <si>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</si>
  <si>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</si>
  <si>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</si>
  <si>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</si>
  <si>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</si>
  <si>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</si>
  <si>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</si>
  <si>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</si>
  <si>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</si>
  <si>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</si>
  <si>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</si>
  <si>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</si>
  <si>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</si>
  <si>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</si>
  <si>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</si>
  <si>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</si>
  <si>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</si>
  <si>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</si>
  <si>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</si>
  <si>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</si>
  <si>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</si>
  <si>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</si>
  <si>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</si>
  <si>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</si>
  <si>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</si>
  <si>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</si>
  <si>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</si>
  <si>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</si>
  <si>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</si>
  <si>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</si>
  <si>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</si>
  <si>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</si>
  <si>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</si>
  <si>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</si>
  <si>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</si>
  <si>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</si>
  <si>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</si>
  <si>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</si>
  <si>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</si>
  <si>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</si>
  <si>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</si>
  <si>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</si>
  <si>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</si>
  <si>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</si>
  <si>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</si>
  <si>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</si>
  <si>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</si>
  <si>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</si>
  <si>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</si>
  <si>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</si>
  <si>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</si>
  <si>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</si>
  <si>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</si>
  <si>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</si>
  <si>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</si>
  <si>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</si>
  <si>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</si>
  <si>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</si>
  <si>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</si>
  <si>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</si>
  <si>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</si>
  <si>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</si>
  <si>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</si>
  <si>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</si>
  <si>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</si>
  <si>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</si>
  <si>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</si>
  <si>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</si>
  <si>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</si>
  <si>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</si>
  <si>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</si>
  <si>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</si>
  <si>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</si>
  <si>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</si>
  <si>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</si>
  <si>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</si>
  <si>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</si>
  <si>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</si>
  <si>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</si>
  <si>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</si>
  <si>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</si>
  <si>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</si>
  <si>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</si>
  <si>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</si>
  <si>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</si>
  <si>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</si>
  <si>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</si>
  <si>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</si>
  <si>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</si>
  <si>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</si>
  <si>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</si>
  <si>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</si>
  <si>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</si>
  <si>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</si>
  <si>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</si>
  <si>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</si>
  <si>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</si>
  <si>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</si>
  <si>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</si>
  <si>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</si>
  <si>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</si>
  <si>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</si>
  <si>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</si>
  <si>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</si>
  <si>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</si>
  <si>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</si>
  <si>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</si>
  <si>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</si>
  <si>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</si>
  <si>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</si>
  <si>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</si>
  <si>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</si>
  <si>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</si>
  <si>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</si>
  <si>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</si>
  <si>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</si>
  <si>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</si>
  <si>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</si>
  <si>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</si>
  <si>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</si>
  <si>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</si>
  <si>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</si>
  <si>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</si>
  <si>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</si>
  <si>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</si>
  <si>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</si>
  <si>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</si>
  <si>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</si>
  <si>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</si>
  <si>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</si>
  <si>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</si>
  <si>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</si>
  <si>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</si>
  <si>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</si>
  <si>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</si>
  <si>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</si>
  <si>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</si>
  <si>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</si>
  <si>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</si>
  <si>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</si>
  <si>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</si>
  <si>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</si>
  <si>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         Ana Cecilia Mora</t>
  </si>
  <si>
    <t>Jesus A. Tiburcio</t>
  </si>
  <si>
    <t xml:space="preserve"> Caonabo Antonio</t>
  </si>
  <si>
    <t xml:space="preserve">         Autorizado por</t>
  </si>
  <si>
    <t>Encargado del Departamento Adm. Financ.</t>
  </si>
  <si>
    <t xml:space="preserve">   Revisado por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</si>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</sst>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2"/>
  <sheetViews>
    <sheetView tabSelected="1" workbookViewId="0">
      <selection activeCell="J19" sqref="J19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8" t="s">
        <v>0</v>
      </c>
      <c r="B4" s="58"/>
      <c r="C4" s="58"/>
      <c r="D4" s="58"/>
      <c r="E4" s="58"/>
      <c r="F4" s="58"/>
    </row>
    <row r="5" spans="1:8" ht="21" customHeight="1" x14ac:dyDescent="0.25">
      <c r="A5" s="59" t="s">
        <v>1</v>
      </c>
      <c r="B5" s="59"/>
      <c r="C5" s="59"/>
      <c r="D5" s="59"/>
      <c r="E5" s="59"/>
      <c r="F5" s="59"/>
    </row>
    <row r="6" spans="1:8" ht="15.75" x14ac:dyDescent="0.25">
      <c r="A6" s="60">
        <v>2024</v>
      </c>
      <c r="B6" s="60"/>
      <c r="C6" s="60"/>
      <c r="D6" s="60"/>
      <c r="E6" s="60"/>
      <c r="F6" s="60"/>
    </row>
    <row r="7" spans="1:8" ht="15.75" customHeight="1" x14ac:dyDescent="0.25">
      <c r="A7" s="61" t="s">
        <v>2</v>
      </c>
      <c r="B7" s="61"/>
      <c r="C7" s="61"/>
      <c r="D7" s="61"/>
      <c r="E7" s="61"/>
      <c r="F7" s="61"/>
    </row>
    <row r="8" spans="1:8" ht="15.75" x14ac:dyDescent="0.25">
      <c r="A8" s="61" t="s">
        <v>3</v>
      </c>
      <c r="B8" s="61"/>
      <c r="C8" s="61"/>
      <c r="D8" s="61"/>
      <c r="E8" s="61"/>
      <c r="F8" s="61"/>
    </row>
    <row r="10" spans="1:8" ht="15.75" x14ac:dyDescent="0.25">
      <c r="A10" s="62" t="s">
        <v>4</v>
      </c>
      <c r="B10" s="63"/>
      <c r="C10" s="63"/>
      <c r="D10" s="63"/>
      <c r="E10" s="64"/>
      <c r="F10" s="25" t="s">
        <v>5</v>
      </c>
    </row>
    <row r="11" spans="1:8" ht="15.75" x14ac:dyDescent="0.25">
      <c r="A11" s="65"/>
      <c r="B11" s="66"/>
      <c r="C11" s="66"/>
      <c r="D11" s="66"/>
      <c r="E11" s="67"/>
      <c r="F11" s="26" t="s">
        <v>298</v>
      </c>
    </row>
    <row r="12" spans="1:8" x14ac:dyDescent="0.25">
      <c r="A12" s="68" t="s">
        <v>6</v>
      </c>
      <c r="B12" s="69"/>
      <c r="C12" s="69"/>
      <c r="D12" s="69"/>
      <c r="E12" s="69"/>
      <c r="F12" s="27">
        <f>+F13+F38+F97+F154</f>
        <v>34370819.109999999</v>
      </c>
      <c r="G12" s="41"/>
      <c r="H12" s="42"/>
    </row>
    <row r="13" spans="1:8" x14ac:dyDescent="0.25">
      <c r="A13" s="55" t="s">
        <v>7</v>
      </c>
      <c r="B13" s="56"/>
      <c r="C13" s="56"/>
      <c r="D13" s="56"/>
      <c r="E13" s="56"/>
      <c r="F13" s="28">
        <f>+F14+F24+F32+F34</f>
        <v>29155262.670000002</v>
      </c>
      <c r="G13" s="22"/>
    </row>
    <row r="14" spans="1:8" x14ac:dyDescent="0.25">
      <c r="A14" s="70" t="s">
        <v>8</v>
      </c>
      <c r="B14" s="52"/>
      <c r="C14" s="52"/>
      <c r="D14" s="52"/>
      <c r="E14" s="52"/>
      <c r="F14" s="27">
        <f>+F15+F16+F17+F18+F19+F20+F21+F22+F23</f>
        <v>24688750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13647750</v>
      </c>
    </row>
    <row r="16" spans="1:8" x14ac:dyDescent="0.25">
      <c r="A16" s="1"/>
      <c r="B16" s="2"/>
      <c r="C16" s="2"/>
      <c r="D16" s="2" t="s">
        <v>278</v>
      </c>
      <c r="E16" s="3" t="s">
        <v>279</v>
      </c>
      <c r="F16" s="29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9">
        <v>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9">
        <v>10745000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9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9">
        <v>0</v>
      </c>
    </row>
    <row r="24" spans="1:6" x14ac:dyDescent="0.25">
      <c r="A24" s="23"/>
      <c r="B24" s="24"/>
      <c r="C24" s="52" t="s">
        <v>25</v>
      </c>
      <c r="D24" s="52"/>
      <c r="E24" s="52"/>
      <c r="F24" s="27">
        <f>+F26+F25+F27+F28+F29+F30+F31</f>
        <v>731000</v>
      </c>
    </row>
    <row r="25" spans="1:6" x14ac:dyDescent="0.25">
      <c r="A25" s="39"/>
      <c r="B25" s="40"/>
      <c r="C25" s="38"/>
      <c r="D25" s="2" t="s">
        <v>280</v>
      </c>
      <c r="E25" s="3" t="s">
        <v>281</v>
      </c>
      <c r="F25" s="29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9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9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9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9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9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9">
        <v>0</v>
      </c>
    </row>
    <row r="32" spans="1:6" x14ac:dyDescent="0.25">
      <c r="A32" s="23"/>
      <c r="B32" s="24"/>
      <c r="C32" s="52" t="s">
        <v>38</v>
      </c>
      <c r="D32" s="52"/>
      <c r="E32" s="52"/>
      <c r="F32" s="27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9">
        <v>0</v>
      </c>
    </row>
    <row r="34" spans="1:6" x14ac:dyDescent="0.25">
      <c r="A34" s="1"/>
      <c r="B34" s="2"/>
      <c r="C34" s="52" t="s">
        <v>41</v>
      </c>
      <c r="D34" s="52"/>
      <c r="E34" s="52"/>
      <c r="F34" s="27">
        <f>+F35+F36+F37</f>
        <v>3735512.67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9">
        <v>1742883.3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9">
        <v>1752901.25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9">
        <v>239728.12</v>
      </c>
    </row>
    <row r="38" spans="1:6" x14ac:dyDescent="0.25">
      <c r="A38" s="55" t="s">
        <v>48</v>
      </c>
      <c r="B38" s="56"/>
      <c r="C38" s="56"/>
      <c r="D38" s="56"/>
      <c r="E38" s="56"/>
      <c r="F38" s="28">
        <f>+F39+F45+F50+F52+F56+F61+F66+F75+F93</f>
        <v>1961680.9300000002</v>
      </c>
    </row>
    <row r="39" spans="1:6" x14ac:dyDescent="0.25">
      <c r="A39" s="23"/>
      <c r="B39" s="24"/>
      <c r="C39" s="52" t="s">
        <v>49</v>
      </c>
      <c r="D39" s="52"/>
      <c r="E39" s="52"/>
      <c r="F39" s="27">
        <f>+F40+F41+F42+F43+F44</f>
        <v>1241959.25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9">
        <v>72688.160000000003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9">
        <v>0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9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9">
        <v>340180.3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9">
        <v>829090.79</v>
      </c>
    </row>
    <row r="45" spans="1:6" x14ac:dyDescent="0.25">
      <c r="A45" s="23"/>
      <c r="B45" s="24"/>
      <c r="C45" s="52" t="s">
        <v>60</v>
      </c>
      <c r="D45" s="52"/>
      <c r="E45" s="52"/>
      <c r="F45" s="27">
        <f>+F46+F47+F48+F49</f>
        <v>57284.28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9">
        <v>0</v>
      </c>
    </row>
    <row r="47" spans="1:6" x14ac:dyDescent="0.25">
      <c r="A47" s="1"/>
      <c r="B47" s="2"/>
      <c r="C47" s="2"/>
      <c r="D47" s="2" t="s">
        <v>283</v>
      </c>
      <c r="E47" s="3" t="s">
        <v>284</v>
      </c>
      <c r="F47" s="29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9">
        <v>57284.28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9">
        <v>0</v>
      </c>
    </row>
    <row r="50" spans="1:6" x14ac:dyDescent="0.25">
      <c r="A50" s="23"/>
      <c r="B50" s="24"/>
      <c r="C50" s="52" t="s">
        <v>65</v>
      </c>
      <c r="D50" s="52"/>
      <c r="E50" s="52"/>
      <c r="F50" s="27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9">
        <v>0</v>
      </c>
    </row>
    <row r="52" spans="1:6" x14ac:dyDescent="0.25">
      <c r="A52" s="23"/>
      <c r="B52" s="24"/>
      <c r="C52" s="52" t="s">
        <v>68</v>
      </c>
      <c r="D52" s="52"/>
      <c r="E52" s="52"/>
      <c r="F52" s="27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9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9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9">
        <v>0</v>
      </c>
    </row>
    <row r="56" spans="1:6" x14ac:dyDescent="0.25">
      <c r="A56" s="23"/>
      <c r="B56" s="24"/>
      <c r="C56" s="52" t="s">
        <v>75</v>
      </c>
      <c r="D56" s="52"/>
      <c r="E56" s="52"/>
      <c r="F56" s="27">
        <f>+F57+F58+F59+F60</f>
        <v>68000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9">
        <v>44000</v>
      </c>
    </row>
    <row r="58" spans="1:6" x14ac:dyDescent="0.25">
      <c r="A58" s="1"/>
      <c r="B58" s="2"/>
      <c r="C58" s="2"/>
      <c r="D58" s="2" t="s">
        <v>285</v>
      </c>
      <c r="E58" s="3" t="s">
        <v>286</v>
      </c>
      <c r="F58" s="29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9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9">
        <v>24000</v>
      </c>
    </row>
    <row r="61" spans="1:6" x14ac:dyDescent="0.25">
      <c r="A61" s="23"/>
      <c r="B61" s="24"/>
      <c r="C61" s="52" t="s">
        <v>82</v>
      </c>
      <c r="D61" s="52"/>
      <c r="E61" s="52"/>
      <c r="F61" s="27">
        <f>+F62+F63</f>
        <v>54038.06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9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9">
        <v>54038.06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57" t="s">
        <v>87</v>
      </c>
      <c r="D66" s="57"/>
      <c r="E66" s="57"/>
      <c r="F66" s="31">
        <f>+F67+F68+F69+F70+F71+F72+F73+F74</f>
        <v>368855.46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29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29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29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29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29">
        <v>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29">
        <v>311819.65000000002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29">
        <v>15235.81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29">
        <v>41800</v>
      </c>
    </row>
    <row r="75" spans="1:6" x14ac:dyDescent="0.25">
      <c r="A75" s="23"/>
      <c r="B75" s="24"/>
      <c r="C75" s="52" t="s">
        <v>104</v>
      </c>
      <c r="D75" s="52"/>
      <c r="E75" s="52"/>
      <c r="F75" s="27">
        <f>+F76+F77+F78+F79+F80+F81+F82+F83+F84+F87+F88+F89+F90+F92+F91+F85+F86</f>
        <v>14160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29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29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29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29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29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29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29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29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29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29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29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29">
        <v>14160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29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29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29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29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29">
        <v>0</v>
      </c>
    </row>
    <row r="93" spans="1:6" x14ac:dyDescent="0.25">
      <c r="A93" s="23"/>
      <c r="B93" s="24"/>
      <c r="C93" s="52" t="s">
        <v>135</v>
      </c>
      <c r="D93" s="52"/>
      <c r="E93" s="52"/>
      <c r="F93" s="27">
        <f>F94+F95+F96</f>
        <v>157383.88</v>
      </c>
    </row>
    <row r="94" spans="1:6" x14ac:dyDescent="0.25">
      <c r="A94" s="45"/>
      <c r="B94" s="46"/>
      <c r="C94" s="44"/>
      <c r="D94" s="2" t="s">
        <v>287</v>
      </c>
      <c r="E94" s="3" t="s">
        <v>288</v>
      </c>
      <c r="F94" s="29">
        <v>157383.88</v>
      </c>
    </row>
    <row r="95" spans="1:6" x14ac:dyDescent="0.25">
      <c r="A95" s="1"/>
      <c r="B95" s="2"/>
      <c r="C95" s="2"/>
      <c r="D95" s="2" t="s">
        <v>136</v>
      </c>
      <c r="E95" s="3" t="s">
        <v>137</v>
      </c>
      <c r="F95" s="29">
        <v>0</v>
      </c>
    </row>
    <row r="96" spans="1:6" ht="15" customHeight="1" x14ac:dyDescent="0.25">
      <c r="A96" s="1"/>
      <c r="B96" s="2"/>
      <c r="C96" s="2"/>
      <c r="D96" s="2" t="s">
        <v>138</v>
      </c>
      <c r="E96" s="3" t="s">
        <v>139</v>
      </c>
      <c r="F96" s="29">
        <v>0</v>
      </c>
    </row>
    <row r="97" spans="1:6" x14ac:dyDescent="0.25">
      <c r="A97" s="55" t="s">
        <v>140</v>
      </c>
      <c r="B97" s="56"/>
      <c r="C97" s="56"/>
      <c r="D97" s="56"/>
      <c r="E97" s="56"/>
      <c r="F97" s="28">
        <f>+F98+F101+F105+F110+F112+F115+F128+F137</f>
        <v>504734.41000000003</v>
      </c>
    </row>
    <row r="98" spans="1:6" x14ac:dyDescent="0.25">
      <c r="A98" s="23"/>
      <c r="B98" s="24"/>
      <c r="C98" s="52" t="s">
        <v>141</v>
      </c>
      <c r="D98" s="52"/>
      <c r="E98" s="52"/>
      <c r="F98" s="27">
        <f>+F99+F100</f>
        <v>246628.4</v>
      </c>
    </row>
    <row r="99" spans="1:6" x14ac:dyDescent="0.25">
      <c r="A99" s="1"/>
      <c r="B99" s="2"/>
      <c r="C99" s="2"/>
      <c r="D99" s="2" t="s">
        <v>142</v>
      </c>
      <c r="E99" s="3" t="s">
        <v>143</v>
      </c>
      <c r="F99" s="29">
        <v>246628.4</v>
      </c>
    </row>
    <row r="100" spans="1:6" x14ac:dyDescent="0.25">
      <c r="A100" s="1"/>
      <c r="B100" s="2"/>
      <c r="C100" s="2"/>
      <c r="D100" s="2" t="s">
        <v>144</v>
      </c>
      <c r="E100" s="3" t="s">
        <v>145</v>
      </c>
      <c r="F100" s="29">
        <v>0</v>
      </c>
    </row>
    <row r="101" spans="1:6" x14ac:dyDescent="0.25">
      <c r="A101" s="23"/>
      <c r="B101" s="24"/>
      <c r="C101" s="52" t="s">
        <v>146</v>
      </c>
      <c r="D101" s="52"/>
      <c r="E101" s="52"/>
      <c r="F101" s="27">
        <f>+F102+F103+F104</f>
        <v>0</v>
      </c>
    </row>
    <row r="102" spans="1:6" x14ac:dyDescent="0.25">
      <c r="A102" s="1"/>
      <c r="B102" s="2"/>
      <c r="C102" s="2"/>
      <c r="D102" s="2" t="s">
        <v>147</v>
      </c>
      <c r="E102" s="3" t="s">
        <v>148</v>
      </c>
      <c r="F102" s="29">
        <v>0</v>
      </c>
    </row>
    <row r="103" spans="1:6" x14ac:dyDescent="0.25">
      <c r="A103" s="1"/>
      <c r="B103" s="2"/>
      <c r="C103" s="2"/>
      <c r="D103" s="2" t="s">
        <v>149</v>
      </c>
      <c r="E103" s="3" t="s">
        <v>150</v>
      </c>
      <c r="F103" s="29">
        <v>0</v>
      </c>
    </row>
    <row r="104" spans="1:6" x14ac:dyDescent="0.25">
      <c r="A104" s="1"/>
      <c r="B104" s="2"/>
      <c r="C104" s="2"/>
      <c r="D104" s="2" t="s">
        <v>151</v>
      </c>
      <c r="E104" s="3" t="s">
        <v>152</v>
      </c>
      <c r="F104" s="29">
        <v>0</v>
      </c>
    </row>
    <row r="105" spans="1:6" x14ac:dyDescent="0.25">
      <c r="A105" s="23"/>
      <c r="B105" s="24"/>
      <c r="C105" s="52" t="s">
        <v>153</v>
      </c>
      <c r="D105" s="52"/>
      <c r="E105" s="52"/>
      <c r="F105" s="27">
        <f>+F106+F107+F108+F109</f>
        <v>0</v>
      </c>
    </row>
    <row r="106" spans="1:6" x14ac:dyDescent="0.25">
      <c r="A106" s="1"/>
      <c r="B106" s="2"/>
      <c r="C106" s="2"/>
      <c r="D106" s="2" t="s">
        <v>154</v>
      </c>
      <c r="E106" s="3" t="s">
        <v>155</v>
      </c>
      <c r="F106" s="29">
        <v>0</v>
      </c>
    </row>
    <row r="107" spans="1:6" x14ac:dyDescent="0.25">
      <c r="A107" s="1"/>
      <c r="B107" s="2"/>
      <c r="C107" s="2"/>
      <c r="D107" s="2" t="s">
        <v>156</v>
      </c>
      <c r="E107" s="3" t="s">
        <v>157</v>
      </c>
      <c r="F107" s="29">
        <v>0</v>
      </c>
    </row>
    <row r="108" spans="1:6" x14ac:dyDescent="0.25">
      <c r="A108" s="1"/>
      <c r="B108" s="2"/>
      <c r="C108" s="2"/>
      <c r="D108" s="2" t="s">
        <v>158</v>
      </c>
      <c r="E108" s="3" t="s">
        <v>159</v>
      </c>
      <c r="F108" s="29">
        <v>0</v>
      </c>
    </row>
    <row r="109" spans="1:6" x14ac:dyDescent="0.25">
      <c r="A109" s="1"/>
      <c r="B109" s="2"/>
      <c r="C109" s="2"/>
      <c r="D109" s="2" t="s">
        <v>289</v>
      </c>
      <c r="E109" s="3" t="s">
        <v>290</v>
      </c>
      <c r="F109" s="29">
        <v>0</v>
      </c>
    </row>
    <row r="110" spans="1:6" x14ac:dyDescent="0.25">
      <c r="A110" s="23"/>
      <c r="B110" s="24"/>
      <c r="C110" s="52" t="s">
        <v>160</v>
      </c>
      <c r="D110" s="52"/>
      <c r="E110" s="52"/>
      <c r="F110" s="27">
        <f>+F111</f>
        <v>0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29">
        <v>0</v>
      </c>
    </row>
    <row r="112" spans="1:6" x14ac:dyDescent="0.25">
      <c r="A112" s="23"/>
      <c r="B112" s="24"/>
      <c r="C112" s="52" t="s">
        <v>163</v>
      </c>
      <c r="D112" s="52"/>
      <c r="E112" s="52"/>
      <c r="F112" s="27">
        <f>+F113+F114</f>
        <v>0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29">
        <v>0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29">
        <v>0</v>
      </c>
    </row>
    <row r="115" spans="1:6" x14ac:dyDescent="0.25">
      <c r="A115" s="1"/>
      <c r="B115" s="2"/>
      <c r="C115" s="52" t="s">
        <v>168</v>
      </c>
      <c r="D115" s="52"/>
      <c r="E115" s="52"/>
      <c r="F115" s="27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29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29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29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29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0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2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29">
        <v>0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29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29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29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29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29">
        <v>0</v>
      </c>
    </row>
    <row r="128" spans="1:6" x14ac:dyDescent="0.25">
      <c r="A128" s="1"/>
      <c r="B128" s="2"/>
      <c r="C128" s="52" t="s">
        <v>193</v>
      </c>
      <c r="D128" s="52"/>
      <c r="E128" s="52"/>
      <c r="F128" s="27">
        <f>+F129+F130+F131+F132+F133+F134+F135+F136</f>
        <v>0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29">
        <v>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43">
        <v>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29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29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29">
        <v>0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29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29">
        <v>0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29">
        <v>0</v>
      </c>
    </row>
    <row r="137" spans="1:6" x14ac:dyDescent="0.25">
      <c r="A137" s="1"/>
      <c r="B137" s="2"/>
      <c r="C137" s="52" t="s">
        <v>210</v>
      </c>
      <c r="D137" s="52"/>
      <c r="E137" s="52"/>
      <c r="F137" s="27">
        <f>+F138+F139+F140+F141+F142+F143+F144+F145+F146+F147+F148+F149+F150+F151+F152+F153</f>
        <v>258106.01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29">
        <v>0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29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29">
        <v>112980.44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29">
        <v>0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29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29">
        <v>0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29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29">
        <v>0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29">
        <v>110415.87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29">
        <v>34709.699999999997</v>
      </c>
    </row>
    <row r="148" spans="1:6" x14ac:dyDescent="0.25">
      <c r="A148" s="1"/>
      <c r="B148" s="2"/>
      <c r="C148" s="2"/>
      <c r="D148" s="2" t="s">
        <v>229</v>
      </c>
      <c r="E148" s="3" t="s">
        <v>291</v>
      </c>
      <c r="F148" s="29">
        <v>0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29">
        <v>0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29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29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29">
        <v>0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29">
        <v>0</v>
      </c>
    </row>
    <row r="154" spans="1:6" x14ac:dyDescent="0.25">
      <c r="A154" s="55" t="s">
        <v>238</v>
      </c>
      <c r="B154" s="56"/>
      <c r="C154" s="56"/>
      <c r="D154" s="56"/>
      <c r="E154" s="56"/>
      <c r="F154" s="28">
        <f>+F155+F162+F166+F168+F170+F173+F176+F178</f>
        <v>2749141.1</v>
      </c>
    </row>
    <row r="155" spans="1:6" x14ac:dyDescent="0.25">
      <c r="A155" s="33"/>
      <c r="B155" s="24"/>
      <c r="C155" s="23" t="s">
        <v>239</v>
      </c>
      <c r="D155" s="24"/>
      <c r="E155" s="24"/>
      <c r="F155" s="27">
        <f>+F156+F157+F158+F160+F161+F159</f>
        <v>2749141.1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29">
        <v>0</v>
      </c>
    </row>
    <row r="157" spans="1:6" x14ac:dyDescent="0.25">
      <c r="A157" s="1"/>
      <c r="B157" s="2"/>
      <c r="C157" s="2"/>
      <c r="D157" s="2" t="s">
        <v>242</v>
      </c>
      <c r="E157" s="3" t="s">
        <v>243</v>
      </c>
      <c r="F157" s="29">
        <v>0</v>
      </c>
    </row>
    <row r="158" spans="1:6" x14ac:dyDescent="0.25">
      <c r="A158" s="1"/>
      <c r="B158" s="2"/>
      <c r="C158" s="2"/>
      <c r="D158" s="2" t="s">
        <v>244</v>
      </c>
      <c r="E158" s="3" t="s">
        <v>245</v>
      </c>
      <c r="F158" s="29">
        <v>2749141.1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29">
        <v>0</v>
      </c>
    </row>
    <row r="160" spans="1:6" x14ac:dyDescent="0.25">
      <c r="A160" s="1"/>
      <c r="B160" s="2"/>
      <c r="C160" s="2"/>
      <c r="D160" s="2" t="s">
        <v>246</v>
      </c>
      <c r="E160" s="3" t="s">
        <v>247</v>
      </c>
      <c r="F160" s="29">
        <v>0</v>
      </c>
    </row>
    <row r="161" spans="1:6" x14ac:dyDescent="0.25">
      <c r="A161" s="1"/>
      <c r="B161" s="2"/>
      <c r="C161" s="2"/>
      <c r="D161" s="2" t="s">
        <v>248</v>
      </c>
      <c r="E161" s="3" t="s">
        <v>249</v>
      </c>
      <c r="F161" s="29">
        <v>0</v>
      </c>
    </row>
    <row r="162" spans="1:6" x14ac:dyDescent="0.25">
      <c r="A162" s="1"/>
      <c r="B162" s="2"/>
      <c r="C162" s="52" t="s">
        <v>250</v>
      </c>
      <c r="D162" s="52"/>
      <c r="E162" s="52"/>
      <c r="F162" s="27">
        <f>+F163+F165+F164</f>
        <v>0</v>
      </c>
    </row>
    <row r="163" spans="1:6" x14ac:dyDescent="0.25">
      <c r="A163" s="1"/>
      <c r="B163" s="2"/>
      <c r="C163" s="2"/>
      <c r="D163" s="2" t="s">
        <v>251</v>
      </c>
      <c r="E163" s="3" t="s">
        <v>252</v>
      </c>
      <c r="F163" s="29">
        <v>0</v>
      </c>
    </row>
    <row r="164" spans="1:6" x14ac:dyDescent="0.25">
      <c r="A164" s="1"/>
      <c r="B164" s="2"/>
      <c r="C164" s="2"/>
      <c r="D164" s="2" t="s">
        <v>251</v>
      </c>
      <c r="E164" s="3" t="s">
        <v>252</v>
      </c>
      <c r="F164" s="29">
        <v>0</v>
      </c>
    </row>
    <row r="165" spans="1:6" x14ac:dyDescent="0.25">
      <c r="A165" s="1"/>
      <c r="B165" s="2"/>
      <c r="C165" s="2"/>
      <c r="D165" s="2" t="s">
        <v>253</v>
      </c>
      <c r="E165" s="3" t="s">
        <v>254</v>
      </c>
      <c r="F165" s="29">
        <v>0</v>
      </c>
    </row>
    <row r="166" spans="1:6" x14ac:dyDescent="0.25">
      <c r="A166" s="1"/>
      <c r="B166" s="2"/>
      <c r="C166" s="52" t="s">
        <v>255</v>
      </c>
      <c r="D166" s="52"/>
      <c r="E166" s="52"/>
      <c r="F166" s="29">
        <f>+F167</f>
        <v>0</v>
      </c>
    </row>
    <row r="167" spans="1:6" x14ac:dyDescent="0.25">
      <c r="A167" s="1"/>
      <c r="B167" s="2"/>
      <c r="C167" s="2"/>
      <c r="D167" s="2" t="s">
        <v>256</v>
      </c>
      <c r="E167" s="3" t="s">
        <v>257</v>
      </c>
      <c r="F167" s="29">
        <v>0</v>
      </c>
    </row>
    <row r="168" spans="1:6" x14ac:dyDescent="0.25">
      <c r="A168" s="1"/>
      <c r="B168" s="2"/>
      <c r="C168" s="52" t="s">
        <v>258</v>
      </c>
      <c r="D168" s="52"/>
      <c r="E168" s="52"/>
      <c r="F168" s="29">
        <f>+F169</f>
        <v>0</v>
      </c>
    </row>
    <row r="169" spans="1:6" x14ac:dyDescent="0.25">
      <c r="A169" s="1"/>
      <c r="B169" s="2"/>
      <c r="C169" s="2"/>
      <c r="D169" s="2" t="s">
        <v>259</v>
      </c>
      <c r="E169" s="2" t="s">
        <v>260</v>
      </c>
      <c r="F169" s="29">
        <v>0</v>
      </c>
    </row>
    <row r="170" spans="1:6" x14ac:dyDescent="0.25">
      <c r="A170" s="1"/>
      <c r="B170" s="2"/>
      <c r="C170" s="52" t="s">
        <v>261</v>
      </c>
      <c r="D170" s="52"/>
      <c r="E170" s="52"/>
      <c r="F170" s="27">
        <f>+F171+F172</f>
        <v>0</v>
      </c>
    </row>
    <row r="171" spans="1:6" ht="26.25" x14ac:dyDescent="0.25">
      <c r="A171" s="1"/>
      <c r="B171" s="2"/>
      <c r="C171" s="2"/>
      <c r="D171" s="2" t="s">
        <v>262</v>
      </c>
      <c r="E171" s="3" t="s">
        <v>263</v>
      </c>
      <c r="F171" s="29">
        <v>0</v>
      </c>
    </row>
    <row r="172" spans="1:6" x14ac:dyDescent="0.25">
      <c r="A172" s="1"/>
      <c r="B172" s="2"/>
      <c r="C172" s="2"/>
      <c r="D172" s="2" t="s">
        <v>264</v>
      </c>
      <c r="E172" s="3" t="s">
        <v>265</v>
      </c>
      <c r="F172" s="29">
        <v>0</v>
      </c>
    </row>
    <row r="173" spans="1:6" x14ac:dyDescent="0.25">
      <c r="A173" s="1"/>
      <c r="B173" s="2"/>
      <c r="C173" s="52" t="s">
        <v>266</v>
      </c>
      <c r="D173" s="52"/>
      <c r="E173" s="52"/>
      <c r="F173" s="27">
        <f>+F174+F175</f>
        <v>0</v>
      </c>
    </row>
    <row r="174" spans="1:6" x14ac:dyDescent="0.25">
      <c r="A174" s="1"/>
      <c r="B174" s="2"/>
      <c r="C174" s="2"/>
      <c r="D174" s="2" t="s">
        <v>267</v>
      </c>
      <c r="E174" s="3" t="s">
        <v>268</v>
      </c>
      <c r="F174" s="29">
        <v>0</v>
      </c>
    </row>
    <row r="175" spans="1:6" x14ac:dyDescent="0.25">
      <c r="A175" s="6"/>
      <c r="B175" s="7"/>
      <c r="C175" s="7"/>
      <c r="D175" s="7" t="s">
        <v>267</v>
      </c>
      <c r="E175" s="8" t="s">
        <v>268</v>
      </c>
      <c r="F175" s="30">
        <v>0</v>
      </c>
    </row>
    <row r="176" spans="1:6" x14ac:dyDescent="0.25">
      <c r="A176" s="11"/>
      <c r="B176" s="12"/>
      <c r="C176" s="52" t="s">
        <v>269</v>
      </c>
      <c r="D176" s="52"/>
      <c r="E176" s="52"/>
      <c r="F176" s="27">
        <f>+F177</f>
        <v>0</v>
      </c>
    </row>
    <row r="177" spans="1:15" x14ac:dyDescent="0.25">
      <c r="A177" s="1"/>
      <c r="B177" s="2"/>
      <c r="C177" s="2"/>
      <c r="D177" s="2" t="s">
        <v>270</v>
      </c>
      <c r="E177" s="3" t="s">
        <v>271</v>
      </c>
      <c r="F177" s="29">
        <v>0</v>
      </c>
    </row>
    <row r="178" spans="1:15" x14ac:dyDescent="0.25">
      <c r="A178" s="1"/>
      <c r="B178" s="2"/>
      <c r="C178" s="52" t="s">
        <v>272</v>
      </c>
      <c r="D178" s="52"/>
      <c r="E178" s="52"/>
      <c r="F178" s="27">
        <f>+F179</f>
        <v>0</v>
      </c>
    </row>
    <row r="179" spans="1:15" x14ac:dyDescent="0.25">
      <c r="A179" s="6"/>
      <c r="B179" s="7"/>
      <c r="C179" s="7"/>
      <c r="D179" s="7" t="s">
        <v>273</v>
      </c>
      <c r="E179" s="8" t="s">
        <v>274</v>
      </c>
      <c r="F179" s="30">
        <v>0</v>
      </c>
    </row>
    <row r="180" spans="1:15" ht="15.75" x14ac:dyDescent="0.25">
      <c r="A180" s="15" t="s">
        <v>275</v>
      </c>
      <c r="B180" s="16"/>
      <c r="C180" s="16"/>
      <c r="D180" s="16"/>
      <c r="E180" s="17"/>
      <c r="F180" s="18">
        <f>+F12</f>
        <v>34370819.109999999</v>
      </c>
    </row>
    <row r="184" spans="1:15" ht="12" customHeight="1" x14ac:dyDescent="0.25">
      <c r="A184" s="35"/>
      <c r="B184" s="35"/>
      <c r="C184" s="35"/>
      <c r="D184" s="35"/>
      <c r="E184" s="35"/>
      <c r="F184" s="34"/>
    </row>
    <row r="185" spans="1:15" ht="15.75" x14ac:dyDescent="0.25">
      <c r="A185" s="36" t="s">
        <v>292</v>
      </c>
      <c r="B185" s="36"/>
      <c r="C185" s="36"/>
      <c r="D185" s="36"/>
      <c r="E185" s="47" t="s">
        <v>293</v>
      </c>
      <c r="F185" s="47" t="s">
        <v>294</v>
      </c>
    </row>
    <row r="186" spans="1:15" ht="15.75" x14ac:dyDescent="0.25">
      <c r="A186" s="50" t="s">
        <v>282</v>
      </c>
      <c r="B186" s="50"/>
      <c r="C186" s="50"/>
      <c r="D186" s="50"/>
      <c r="E186" s="19" t="s">
        <v>297</v>
      </c>
      <c r="F186" s="48" t="s">
        <v>295</v>
      </c>
    </row>
    <row r="187" spans="1:15" ht="15.75" x14ac:dyDescent="0.25">
      <c r="A187" s="54" t="s">
        <v>277</v>
      </c>
      <c r="B187" s="54"/>
      <c r="C187" s="54"/>
      <c r="D187" s="54"/>
      <c r="E187" s="37" t="s">
        <v>276</v>
      </c>
      <c r="F187" s="49" t="s">
        <v>296</v>
      </c>
      <c r="G187" s="20"/>
      <c r="H187" s="20"/>
      <c r="I187" s="20"/>
      <c r="J187" s="20"/>
      <c r="K187" s="20"/>
      <c r="L187" s="20"/>
      <c r="M187" s="20"/>
      <c r="N187" s="20"/>
      <c r="O187" s="20"/>
    </row>
    <row r="188" spans="1:15" ht="15.75" x14ac:dyDescent="0.25"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ht="15.75" x14ac:dyDescent="0.25"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15.75" x14ac:dyDescent="0.25">
      <c r="A190" s="53"/>
      <c r="B190" s="53"/>
      <c r="C190" s="53"/>
      <c r="D190" s="53"/>
      <c r="E190" s="53"/>
      <c r="F190" s="53"/>
    </row>
    <row r="191" spans="1:15" ht="15.75" x14ac:dyDescent="0.25">
      <c r="A191" s="50"/>
      <c r="B191" s="50"/>
      <c r="C191" s="50"/>
      <c r="D191" s="50"/>
      <c r="E191" s="50"/>
      <c r="F191" s="50"/>
    </row>
    <row r="192" spans="1:15" x14ac:dyDescent="0.25">
      <c r="A192" s="51"/>
      <c r="B192" s="51"/>
      <c r="C192" s="51"/>
      <c r="D192" s="51"/>
      <c r="E192" s="51"/>
      <c r="F192" s="51"/>
    </row>
  </sheetData>
  <protectedRanges>
    <protectedRange sqref="D99:E99" name="Rango1_1_1_1_2_1"/>
    <protectedRange sqref="A190 D190" name="Rango1_1_1_1_2_1_2"/>
  </protectedRanges>
  <mergeCells count="44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170:E170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2:E162"/>
    <mergeCell ref="C166:E166"/>
    <mergeCell ref="C168:E168"/>
    <mergeCell ref="A191:F191"/>
    <mergeCell ref="A192:F192"/>
    <mergeCell ref="C173:E173"/>
    <mergeCell ref="C176:E176"/>
    <mergeCell ref="C178:E178"/>
    <mergeCell ref="A190:F190"/>
    <mergeCell ref="A186:D186"/>
    <mergeCell ref="A187:D187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2024-02-01T16:20:06Z</cp:lastPrinted>
  <dcterms:created xsi:type="dcterms:W3CDTF">2022-03-24T19:36:17Z</dcterms:created>
  <dcterms:modified xsi:type="dcterms:W3CDTF">2024-03-04T15:33:18Z</dcterms:modified>
</cp:coreProperties>
</file>