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780" windowWidth="12000" windowHeight="834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<sst xmlns="http://schemas.openxmlformats.org/spreadsheetml/2006/main" count="326" uniqueCount="152">
  <si>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</si>
  <si>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</si>
  <si>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</si>
  <si>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</si>
  <si>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</si>
  <si>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</si>
  <si>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</si>
  <si>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</si>
  <si>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</si>
  <si>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</si>
  <si>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</si>
  <si>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</si>
  <si>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</si>
  <si>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</si>
  <si>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</si>
  <si>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</si>
  <si>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</si>
  <si>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</si>
  <si>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</si>
  <si>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Nómina de Sueldos: Empleados Contratados</t>
  </si>
  <si>
    <t>Desde</t>
  </si>
  <si>
    <t>Hasta</t>
  </si>
  <si>
    <t>Departamento</t>
  </si>
  <si>
    <t>TOTAL GENERAL</t>
  </si>
  <si>
    <t>LUIS SANTANA</t>
  </si>
  <si>
    <t>PEDRO ESTEBAN MATOS VIZCAINO</t>
  </si>
  <si>
    <t>PEDRO ANTONIO FRIAS LARRENDOWTTE</t>
  </si>
  <si>
    <t>NANCY MORROBEL PEREZ</t>
  </si>
  <si>
    <t>DEPTO. ADMINISTRATIVO Y FINANCIERO</t>
  </si>
  <si>
    <t>ASESOR</t>
  </si>
  <si>
    <t>CONTRATADO</t>
  </si>
  <si>
    <t>Riesgos Laborales (1.10%) (2*)</t>
  </si>
  <si>
    <t>DIRECCION GENERAL DE CONTABILIDAD GUBERNAMENTAL</t>
  </si>
  <si>
    <t>ELECTRICISTA</t>
  </si>
  <si>
    <t>Tarj.</t>
  </si>
  <si>
    <t>AUXILIAR DE CONTABILIDAD</t>
  </si>
  <si>
    <t>JUAN CARLOS CORPORAN GUZMAN</t>
  </si>
  <si>
    <t>ALBAÑIL</t>
  </si>
  <si>
    <t>JESUS ALTAGRACIA REYES MONTERO</t>
  </si>
  <si>
    <t>MENSAJERO EXTERNO</t>
  </si>
  <si>
    <t>JOSMAR ABREU ROSARIO</t>
  </si>
  <si>
    <t>JHAINA ESPERANZA DEL POZO DE GENAO</t>
  </si>
  <si>
    <t>CINTIA YUDELIS BRUJAN MADE</t>
  </si>
  <si>
    <t>CARLOS MIGUEL MARTINEZ</t>
  </si>
  <si>
    <t>ISIDRA MIGUELINA SANTOS RAMIREZ</t>
  </si>
  <si>
    <t>FAUSTO NOEL RODRIGUEZ MARTINEZ</t>
  </si>
  <si>
    <t>RUTH DELANIA DE LA ROSA VERAS</t>
  </si>
  <si>
    <t>AUXILIAR DE RECURSOS HUMANOS</t>
  </si>
  <si>
    <t>STEPHANIE ABREU FELIZ</t>
  </si>
  <si>
    <t>RECEPCIONISTA</t>
  </si>
  <si>
    <t>ARCHIVISTA</t>
  </si>
  <si>
    <t>FRANKLIN DANIEL OVIEDO AMOR</t>
  </si>
  <si>
    <t>BLADIMIR ALEJANDRO ADAMES</t>
  </si>
  <si>
    <t>CHOFER I</t>
  </si>
  <si>
    <t>YOENY ALTAGRACIA COHEN MEJIA</t>
  </si>
  <si>
    <t>JUAN FERNANDO SEGURA</t>
  </si>
  <si>
    <t>VIRGINIA CHIRENO CASTILLO</t>
  </si>
  <si>
    <t>AUXILIAR ADMINISTRATIVO I</t>
  </si>
  <si>
    <t>AUXILIAR ADMINISTRATIVO II</t>
  </si>
  <si>
    <t>LUIS PASCUAL MENDEZ FAMILIA</t>
  </si>
  <si>
    <t>JOSE MIGUEL DELGADO CABA</t>
  </si>
  <si>
    <t>ENNYS DANESA MATEO ABREU</t>
  </si>
  <si>
    <t>SECRETARIA EJECUTIVA</t>
  </si>
  <si>
    <t>SUSANA YIMALBA SANTANA PANIAGUA</t>
  </si>
  <si>
    <t>RODER IDALGO OROZCO TAPIA</t>
  </si>
  <si>
    <t>CHOFER</t>
  </si>
  <si>
    <t>ISABEL PATRICIA MENDEZ ROJAS</t>
  </si>
  <si>
    <t>ROBERTO PEREZ HERRERA</t>
  </si>
  <si>
    <t>MIGUEL EMILIO FRANCISCO SANTANA</t>
  </si>
  <si>
    <t>HENRY BATISTA SANTANA</t>
  </si>
  <si>
    <t>FAREL GUERRERO VOLQUEZ</t>
  </si>
  <si>
    <t>COORDINADOR DE EVENTOS Y PROT</t>
  </si>
  <si>
    <t>PORFIRIO ELADIO BAEZ CRUZ</t>
  </si>
  <si>
    <t>YAJAIRA ESMIRNA REYES DE LEON</t>
  </si>
  <si>
    <t>MICHEL DE JESUS BAIK VALES</t>
  </si>
  <si>
    <t>HILCA MIGUELINA FLAQUER ESPAILLAT</t>
  </si>
  <si>
    <t>JOSE JAVIER LOPEZ DURAN</t>
  </si>
  <si>
    <t>YAJAIRA ALTAGRACIA ORSINI VELEZ</t>
  </si>
  <si>
    <t>MARTIN BELTRE</t>
  </si>
  <si>
    <t>AUXILIAR DE TRANSPORTACION</t>
  </si>
  <si>
    <t>JOSE LUIS SANTOS LOPEZ</t>
  </si>
  <si>
    <t>ROSENNY ANNERI LARA TRONCOSO</t>
  </si>
  <si>
    <t>JOSE ARMANDO VALDEZ RODRIGUEZ</t>
  </si>
  <si>
    <t>BETTY LUISA RODRIGUEZ VARGAS</t>
  </si>
  <si>
    <t>VICTOR MANUEL GOMEZ RODRIGUEZ</t>
  </si>
  <si>
    <t>SOPORTE TECNICO INFORMATICO</t>
  </si>
  <si>
    <t>GLADYS JOSE ULLOA DIAZ</t>
  </si>
  <si>
    <t>“Año del desarrollo agroforestal”</t>
  </si>
  <si>
    <t>SUY BEN ALEXSANDRA BEN GIL</t>
  </si>
  <si>
    <t>ONEIDA ALTAGRACIA POLANCO DURAN</t>
  </si>
  <si>
    <t>ASESOR (A)</t>
  </si>
  <si>
    <t>JOSE ARMANDO GURIDIS REYES</t>
  </si>
  <si>
    <t>MARY ESTHER MELO MILANE</t>
  </si>
  <si>
    <t>ROBERTO YSANDRO FLORIAN OGANDO</t>
  </si>
  <si>
    <t>ALEJANDRO DIAZ MATEO</t>
  </si>
  <si>
    <t>RAMON AMBIORIS ARIAS NUÑEZ</t>
  </si>
  <si>
    <t>AYUDANTE MANTENIMIENTO</t>
  </si>
  <si>
    <t>PLOMERO</t>
  </si>
  <si>
    <t>RAMON CAONABO NINA PEREZ</t>
  </si>
  <si>
    <t>MARIBEL DEL CARMEN VALLEJO</t>
  </si>
  <si>
    <t xml:space="preserve">NERIS ELVIRA VANDERHORST GALVAN DE </t>
  </si>
  <si>
    <t>RAUL ANTONIO HERNANDEZ RAMOS</t>
  </si>
  <si>
    <t>ANGELA ROSA TAVARES VARGAS</t>
  </si>
  <si>
    <t>EVANGELISTA ALTAGRACIA CHAVEZ TORRE</t>
  </si>
  <si>
    <t>JOAQUIN RAFAEL RODRIGUEZ PIÑOL</t>
  </si>
  <si>
    <t>RAFAEL MERIÑO FELIZ</t>
  </si>
  <si>
    <t>DANILO RODRIGUEZ</t>
  </si>
  <si>
    <t>SACARIAS CUEVAS AQUINO</t>
  </si>
  <si>
    <t>DEPARTAMENTO ADMINISTRATIVO Y FINANCIERO</t>
  </si>
  <si>
    <t>DEPARTAMENTO TECNOLOGIA DE LA INFORMACION Y COMUNICACION</t>
  </si>
  <si>
    <t>ADALGISA PEREZ SURIEL</t>
  </si>
  <si>
    <t>DEPARTAMENTO RECURSOS HUMANOS</t>
  </si>
  <si>
    <t>OVIDIO ANTONIO CAMPUSANO MENDEZ</t>
  </si>
  <si>
    <t>CLEMENT YARIEL RAMIREZ FELIZ</t>
  </si>
  <si>
    <t>JOSE ALEXANDER UREÑA FURCAL</t>
  </si>
  <si>
    <t>SAMUEL FELIZ VALENZUELA</t>
  </si>
  <si>
    <t>MANUEL EMILIO LINARES GUERRERO</t>
  </si>
  <si>
    <t>MAYKA ARLENE LOPEZ FELIZ</t>
  </si>
  <si>
    <t>DIRECCION PROCESAMIENTO CONTABLE Y ESTADOS FINANCIEROS</t>
  </si>
  <si>
    <t>GERARDO FELIZ ALCANTARA</t>
  </si>
  <si>
    <t>DIRECCION NORMAS Y PROCEDIMIENTOS</t>
  </si>
  <si>
    <t>ASESOR DE TECN. DE LA INFORMA</t>
  </si>
  <si>
    <t>ASESOR DE COMUNICACIONES Y RE</t>
  </si>
  <si>
    <t>ABOGADO (A) I</t>
  </si>
  <si>
    <t>ENC. DPTO. COMUNICACION</t>
  </si>
  <si>
    <t>AUXILIAR CONTABILIDAD</t>
  </si>
  <si>
    <t>SUPERVISOR MANTENIMIENTO</t>
  </si>
  <si>
    <t>COORDINADOR ADMINISTRATIVO</t>
  </si>
  <si>
    <t>AUXILIAR ADMINISTRATIVA I</t>
  </si>
  <si>
    <t>ENC. DIV. FINANCIERA</t>
  </si>
  <si>
    <t>ENC. ADMINISTRATIVA Y FINANC.</t>
  </si>
  <si>
    <t>SUPERVISOR MAYORDOMIA</t>
  </si>
  <si>
    <t>SECRETARIO (A)</t>
  </si>
  <si>
    <t>RECEPCIONISTA VESPERTINA</t>
  </si>
  <si>
    <t>ANALISTA DE ACTIVOS FIJOS</t>
  </si>
  <si>
    <t>ENC. DIV. CONSOLIDACION SECTO</t>
  </si>
  <si>
    <t>ANALISTA CONTAB. FIN. INS. DE</t>
  </si>
  <si>
    <t>SECRETARIA I</t>
  </si>
  <si>
    <t>ANALISTA DE NORMAS Y PROCED.</t>
  </si>
  <si>
    <t>MERCEDES PEGUERO FDEZ. DE DEL ROSARIO</t>
  </si>
  <si>
    <t>Fecha del contrato</t>
  </si>
  <si>
    <t xml:space="preserve">  Correspondiente al mes de Junio del año 2017</t>
  </si>
  <si>
    <t>JANEL ANDRES RAMIREZ SANCHEZ</t>
  </si>
  <si>
    <t xml:space="preserve">DIRECTOR DE NORMAS Y PROC. </t>
  </si>
  <si>
    <t>JENNIFER ESTEPHANY JIMENEZ GALARZA</t>
  </si>
  <si>
    <t>JACQUELINE DE LOS A. GONZALEZ COSTE</t>
  </si>
  <si>
    <t>CONSERJE</t>
  </si>
  <si>
    <t>WENCESLAO VIDAL DE LOS SANTOS</t>
  </si>
  <si>
    <t>YENNI MANUELA DEL CARMEN DURAN</t>
  </si>
  <si>
    <t>TECNICO DE DOCUMENTACION</t>
  </si>
  <si>
    <t>YEISON MURAT GONZALES RODRIGUEZ</t>
  </si>
  <si>
    <t>PARALEGAL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</si>
</sst>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00000"/>
    <numFmt numFmtId="187" formatCode="mmm\-yyyy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 wrapText="1"/>
    </xf>
    <xf numFmtId="4" fontId="5" fillId="34" borderId="14" xfId="0" applyNumberFormat="1" applyFont="1" applyFill="1" applyBorder="1" applyAlignment="1">
      <alignment horizontal="right" vertical="center"/>
    </xf>
    <xf numFmtId="0" fontId="5" fillId="34" borderId="15" xfId="0" applyFont="1" applyFill="1" applyBorder="1" applyAlignment="1">
      <alignment vertical="center" wrapText="1"/>
    </xf>
    <xf numFmtId="4" fontId="5" fillId="34" borderId="15" xfId="0" applyNumberFormat="1" applyFont="1" applyFill="1" applyBorder="1" applyAlignment="1">
      <alignment horizontal="right" vertical="center"/>
    </xf>
    <xf numFmtId="0" fontId="5" fillId="34" borderId="16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 wrapText="1"/>
    </xf>
    <xf numFmtId="0" fontId="0" fillId="6" borderId="0" xfId="0" applyFill="1" applyAlignment="1">
      <alignment/>
    </xf>
    <xf numFmtId="0" fontId="5" fillId="6" borderId="15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/>
    </xf>
    <xf numFmtId="0" fontId="0" fillId="35" borderId="0" xfId="0" applyFill="1" applyAlignment="1">
      <alignment/>
    </xf>
    <xf numFmtId="0" fontId="1" fillId="35" borderId="0" xfId="0" applyFont="1" applyFill="1" applyAlignment="1">
      <alignment horizontal="center" vertical="center"/>
    </xf>
    <xf numFmtId="0" fontId="7" fillId="35" borderId="19" xfId="0" applyFont="1" applyFill="1" applyBorder="1" applyAlignment="1">
      <alignment vertical="center" wrapText="1"/>
    </xf>
    <xf numFmtId="0" fontId="7" fillId="35" borderId="20" xfId="0" applyFont="1" applyFill="1" applyBorder="1" applyAlignment="1">
      <alignment vertical="center" wrapText="1"/>
    </xf>
    <xf numFmtId="14" fontId="7" fillId="35" borderId="19" xfId="0" applyNumberFormat="1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3" fontId="5" fillId="36" borderId="13" xfId="0" applyNumberFormat="1" applyFont="1" applyFill="1" applyBorder="1" applyAlignment="1">
      <alignment horizontal="center" vertical="center"/>
    </xf>
    <xf numFmtId="4" fontId="5" fillId="36" borderId="15" xfId="0" applyNumberFormat="1" applyFont="1" applyFill="1" applyBorder="1" applyAlignment="1">
      <alignment horizontal="right" vertical="center"/>
    </xf>
    <xf numFmtId="2" fontId="5" fillId="36" borderId="15" xfId="0" applyNumberFormat="1" applyFont="1" applyFill="1" applyBorder="1" applyAlignment="1">
      <alignment horizontal="right" vertical="center"/>
    </xf>
    <xf numFmtId="3" fontId="5" fillId="36" borderId="21" xfId="0" applyNumberFormat="1" applyFont="1" applyFill="1" applyBorder="1" applyAlignment="1">
      <alignment horizontal="center" vertical="center"/>
    </xf>
    <xf numFmtId="4" fontId="7" fillId="6" borderId="20" xfId="0" applyNumberFormat="1" applyFont="1" applyFill="1" applyBorder="1" applyAlignment="1">
      <alignment horizontal="right" vertical="center"/>
    </xf>
    <xf numFmtId="4" fontId="7" fillId="6" borderId="19" xfId="0" applyNumberFormat="1" applyFont="1" applyFill="1" applyBorder="1" applyAlignment="1">
      <alignment horizontal="right" vertical="center"/>
    </xf>
    <xf numFmtId="0" fontId="7" fillId="6" borderId="20" xfId="0" applyFont="1" applyFill="1" applyBorder="1" applyAlignment="1">
      <alignment horizontal="center" vertical="center"/>
    </xf>
    <xf numFmtId="4" fontId="7" fillId="6" borderId="22" xfId="0" applyNumberFormat="1" applyFont="1" applyFill="1" applyBorder="1" applyAlignment="1">
      <alignment horizontal="right" vertical="center"/>
    </xf>
    <xf numFmtId="4" fontId="7" fillId="6" borderId="20" xfId="0" applyNumberFormat="1" applyFont="1" applyFill="1" applyBorder="1" applyAlignment="1">
      <alignment vertical="center"/>
    </xf>
    <xf numFmtId="4" fontId="7" fillId="6" borderId="23" xfId="0" applyNumberFormat="1" applyFont="1" applyFill="1" applyBorder="1" applyAlignment="1">
      <alignment horizontal="right" vertical="center"/>
    </xf>
    <xf numFmtId="4" fontId="7" fillId="6" borderId="24" xfId="0" applyNumberFormat="1" applyFont="1" applyFill="1" applyBorder="1" applyAlignment="1">
      <alignment horizontal="right" vertical="center"/>
    </xf>
    <xf numFmtId="4" fontId="7" fillId="6" borderId="25" xfId="0" applyNumberFormat="1" applyFont="1" applyFill="1" applyBorder="1" applyAlignment="1">
      <alignment horizontal="right" vertical="center"/>
    </xf>
    <xf numFmtId="14" fontId="7" fillId="35" borderId="20" xfId="0" applyNumberFormat="1" applyFont="1" applyFill="1" applyBorder="1" applyAlignment="1">
      <alignment vertical="center" wrapText="1"/>
    </xf>
    <xf numFmtId="14" fontId="7" fillId="35" borderId="23" xfId="0" applyNumberFormat="1" applyFont="1" applyFill="1" applyBorder="1" applyAlignment="1">
      <alignment vertical="center" wrapText="1"/>
    </xf>
    <xf numFmtId="4" fontId="7" fillId="6" borderId="26" xfId="0" applyNumberFormat="1" applyFont="1" applyFill="1" applyBorder="1" applyAlignment="1">
      <alignment horizontal="right" vertical="center"/>
    </xf>
    <xf numFmtId="4" fontId="7" fillId="6" borderId="15" xfId="0" applyNumberFormat="1" applyFont="1" applyFill="1" applyBorder="1" applyAlignment="1">
      <alignment horizontal="right" vertical="center"/>
    </xf>
    <xf numFmtId="3" fontId="7" fillId="6" borderId="27" xfId="0" applyNumberFormat="1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4" fontId="7" fillId="35" borderId="22" xfId="0" applyNumberFormat="1" applyFont="1" applyFill="1" applyBorder="1" applyAlignment="1">
      <alignment horizontal="right" vertical="center"/>
    </xf>
    <xf numFmtId="4" fontId="7" fillId="35" borderId="20" xfId="0" applyNumberFormat="1" applyFont="1" applyFill="1" applyBorder="1" applyAlignment="1">
      <alignment horizontal="right" vertical="center"/>
    </xf>
    <xf numFmtId="4" fontId="7" fillId="35" borderId="24" xfId="0" applyNumberFormat="1" applyFont="1" applyFill="1" applyBorder="1" applyAlignment="1">
      <alignment horizontal="right" vertical="center"/>
    </xf>
    <xf numFmtId="4" fontId="7" fillId="35" borderId="23" xfId="0" applyNumberFormat="1" applyFont="1" applyFill="1" applyBorder="1" applyAlignment="1">
      <alignment horizontal="right" vertical="center"/>
    </xf>
    <xf numFmtId="14" fontId="7" fillId="35" borderId="29" xfId="0" applyNumberFormat="1" applyFont="1" applyFill="1" applyBorder="1" applyAlignment="1">
      <alignment vertical="center" wrapText="1"/>
    </xf>
    <xf numFmtId="14" fontId="7" fillId="35" borderId="24" xfId="0" applyNumberFormat="1" applyFont="1" applyFill="1" applyBorder="1" applyAlignment="1">
      <alignment vertical="center" wrapText="1"/>
    </xf>
    <xf numFmtId="0" fontId="2" fillId="35" borderId="0" xfId="0" applyFont="1" applyFill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5" fillId="6" borderId="33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center" vertical="center"/>
    </xf>
    <xf numFmtId="0" fontId="5" fillId="6" borderId="36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933450</xdr:colOff>
      <xdr:row>1</xdr:row>
      <xdr:rowOff>76200</xdr:rowOff>
    </xdr:from>
    <xdr:to>
      <xdr:col>6</xdr:col>
      <xdr:colOff>2362200</xdr:colOff>
      <xdr:row>5</xdr:row>
      <xdr:rowOff>66675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0" y="2381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1"/>
  <sheetViews>
    <sheetView tabSelected="1" zoomScale="75" zoomScaleNormal="75" zoomScalePageLayoutView="0" workbookViewId="0" topLeftCell="B7">
      <selection activeCell="C27" sqref="C27"/>
    </sheetView>
  </sheetViews>
  <sheetFormatPr defaultColWidth="9.140625" defaultRowHeight="12.75"/>
  <cols>
    <col min="1" max="1" width="5.57421875" style="0" hidden="1" customWidth="1"/>
    <col min="2" max="2" width="11.421875" style="11" customWidth="1"/>
    <col min="3" max="3" width="66.8515625" style="0" customWidth="1"/>
    <col min="4" max="4" width="87.7109375" style="0" customWidth="1"/>
    <col min="5" max="5" width="50.8515625" style="0" customWidth="1"/>
    <col min="6" max="6" width="23.421875" style="0" customWidth="1"/>
    <col min="7" max="7" width="38.00390625" style="0" customWidth="1"/>
    <col min="8" max="8" width="27.57421875" style="0" customWidth="1"/>
    <col min="9" max="9" width="23.8515625" style="0" customWidth="1"/>
    <col min="10" max="10" width="17.8515625" style="11" customWidth="1"/>
    <col min="11" max="11" width="21.8515625" style="11" customWidth="1"/>
    <col min="12" max="12" width="16.421875" style="11" customWidth="1"/>
    <col min="13" max="13" width="18.140625" style="11" customWidth="1"/>
    <col min="14" max="14" width="15.28125" style="11" customWidth="1"/>
    <col min="15" max="15" width="18.421875" style="11" customWidth="1"/>
    <col min="16" max="16" width="17.8515625" style="11" customWidth="1"/>
    <col min="17" max="17" width="15.421875" style="11" customWidth="1"/>
    <col min="18" max="18" width="21.140625" style="11" customWidth="1"/>
    <col min="19" max="19" width="22.140625" style="11" customWidth="1"/>
    <col min="20" max="20" width="17.421875" style="11" customWidth="1"/>
  </cols>
  <sheetData>
    <row r="1" spans="2:20" s="15" customFormat="1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2:20" s="15" customFormat="1" ht="12.7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2:20" s="15" customFormat="1" ht="12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2:20" s="15" customFormat="1" ht="18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2:20" s="15" customFormat="1" ht="12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2:20" s="15" customFormat="1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2:20" s="15" customFormat="1" ht="19.5">
      <c r="B7" s="56" t="s">
        <v>32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2:20" s="15" customFormat="1" ht="18.75">
      <c r="B8" s="61" t="s">
        <v>87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</row>
    <row r="9" spans="2:20" s="15" customFormat="1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2:20" s="15" customFormat="1" ht="18">
      <c r="B10" s="46" t="s">
        <v>19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2:20" s="15" customFormat="1" ht="18">
      <c r="B11" s="46" t="s">
        <v>141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2:20" s="15" customFormat="1" ht="13.5" thickBot="1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2:20" ht="16.5" customHeight="1">
      <c r="B13" s="50" t="s">
        <v>17</v>
      </c>
      <c r="C13" s="53" t="s">
        <v>13</v>
      </c>
      <c r="D13" s="1"/>
      <c r="E13" s="1"/>
      <c r="F13" s="1"/>
      <c r="G13" s="1"/>
      <c r="H13" s="4"/>
      <c r="I13" s="47" t="s">
        <v>15</v>
      </c>
      <c r="J13" s="67" t="s">
        <v>9</v>
      </c>
      <c r="K13" s="67"/>
      <c r="L13" s="67"/>
      <c r="M13" s="67"/>
      <c r="N13" s="67"/>
      <c r="O13" s="67"/>
      <c r="P13" s="68"/>
      <c r="Q13" s="59" t="s">
        <v>2</v>
      </c>
      <c r="R13" s="60"/>
      <c r="S13" s="50" t="s">
        <v>16</v>
      </c>
      <c r="T13" s="50" t="s">
        <v>4</v>
      </c>
    </row>
    <row r="14" spans="2:20" ht="17.25" thickBot="1">
      <c r="B14" s="51"/>
      <c r="C14" s="54"/>
      <c r="D14" s="2" t="s">
        <v>22</v>
      </c>
      <c r="E14" s="2" t="s">
        <v>14</v>
      </c>
      <c r="F14" s="2" t="s">
        <v>18</v>
      </c>
      <c r="G14" s="73" t="s">
        <v>140</v>
      </c>
      <c r="H14" s="55"/>
      <c r="I14" s="48"/>
      <c r="J14" s="64" t="s">
        <v>11</v>
      </c>
      <c r="K14" s="64"/>
      <c r="L14" s="65" t="s">
        <v>31</v>
      </c>
      <c r="M14" s="72" t="s">
        <v>12</v>
      </c>
      <c r="N14" s="64"/>
      <c r="O14" s="69" t="s">
        <v>10</v>
      </c>
      <c r="P14" s="57" t="s">
        <v>0</v>
      </c>
      <c r="Q14" s="62" t="s">
        <v>3</v>
      </c>
      <c r="R14" s="70" t="s">
        <v>1</v>
      </c>
      <c r="S14" s="51"/>
      <c r="T14" s="51"/>
    </row>
    <row r="15" spans="1:20" ht="33.75" thickBot="1">
      <c r="A15" t="s">
        <v>34</v>
      </c>
      <c r="B15" s="52"/>
      <c r="C15" s="55"/>
      <c r="D15" s="3"/>
      <c r="E15" s="3"/>
      <c r="F15" s="3"/>
      <c r="G15" s="3" t="s">
        <v>20</v>
      </c>
      <c r="H15" s="39" t="s">
        <v>21</v>
      </c>
      <c r="I15" s="49"/>
      <c r="J15" s="12" t="s">
        <v>5</v>
      </c>
      <c r="K15" s="13" t="s">
        <v>6</v>
      </c>
      <c r="L15" s="66"/>
      <c r="M15" s="12" t="s">
        <v>7</v>
      </c>
      <c r="N15" s="13" t="s">
        <v>8</v>
      </c>
      <c r="O15" s="66"/>
      <c r="P15" s="58"/>
      <c r="Q15" s="63"/>
      <c r="R15" s="71"/>
      <c r="S15" s="52"/>
      <c r="T15" s="52"/>
    </row>
    <row r="16" spans="1:20" s="15" customFormat="1" ht="16.5">
      <c r="A16" s="15">
        <v>18</v>
      </c>
      <c r="B16" s="28">
        <v>1</v>
      </c>
      <c r="C16" s="18" t="s">
        <v>24</v>
      </c>
      <c r="D16" s="18" t="s">
        <v>32</v>
      </c>
      <c r="E16" s="17" t="s">
        <v>90</v>
      </c>
      <c r="F16" s="18" t="s">
        <v>30</v>
      </c>
      <c r="G16" s="19">
        <v>42887</v>
      </c>
      <c r="H16" s="44">
        <v>42979</v>
      </c>
      <c r="I16" s="40">
        <v>75000</v>
      </c>
      <c r="J16" s="29">
        <v>2152.5</v>
      </c>
      <c r="K16" s="29">
        <v>5324.999999999999</v>
      </c>
      <c r="L16" s="29">
        <v>490.03</v>
      </c>
      <c r="M16" s="29">
        <v>2280</v>
      </c>
      <c r="N16" s="36">
        <v>5317.5</v>
      </c>
      <c r="O16" s="29"/>
      <c r="P16" s="36">
        <f>SUM(J16:O16)</f>
        <v>15565.029999999999</v>
      </c>
      <c r="Q16" s="29">
        <f>J16+M16+O16</f>
        <v>4432.5</v>
      </c>
      <c r="R16" s="36">
        <f>K16+L16+N16</f>
        <v>11132.529999999999</v>
      </c>
      <c r="S16" s="29">
        <f>I16-Q16</f>
        <v>70567.5</v>
      </c>
      <c r="T16" s="38">
        <v>121</v>
      </c>
    </row>
    <row r="17" spans="1:20" s="15" customFormat="1" ht="16.5">
      <c r="A17" s="15">
        <v>269</v>
      </c>
      <c r="B17" s="28">
        <v>2</v>
      </c>
      <c r="C17" s="18" t="s">
        <v>25</v>
      </c>
      <c r="D17" s="18" t="s">
        <v>32</v>
      </c>
      <c r="E17" s="17" t="s">
        <v>90</v>
      </c>
      <c r="F17" s="18" t="s">
        <v>30</v>
      </c>
      <c r="G17" s="19">
        <v>42887</v>
      </c>
      <c r="H17" s="45">
        <v>42979</v>
      </c>
      <c r="I17" s="41">
        <v>75000</v>
      </c>
      <c r="J17" s="26">
        <v>2152.5</v>
      </c>
      <c r="K17" s="26">
        <v>5324.999999999999</v>
      </c>
      <c r="L17" s="26">
        <v>490.03</v>
      </c>
      <c r="M17" s="26">
        <v>2280</v>
      </c>
      <c r="N17" s="27">
        <v>5317.5</v>
      </c>
      <c r="O17" s="26"/>
      <c r="P17" s="27">
        <f>SUM(J17:O17)</f>
        <v>15565.029999999999</v>
      </c>
      <c r="Q17" s="26">
        <f>J17+M17+O17</f>
        <v>4432.5</v>
      </c>
      <c r="R17" s="27">
        <f>K17+L17+N17</f>
        <v>11132.529999999999</v>
      </c>
      <c r="S17" s="26">
        <f>I17-Q17</f>
        <v>70567.5</v>
      </c>
      <c r="T17" s="38">
        <v>121</v>
      </c>
    </row>
    <row r="18" spans="2:20" s="15" customFormat="1" ht="16.5">
      <c r="B18" s="28">
        <v>3</v>
      </c>
      <c r="C18" s="18" t="s">
        <v>150</v>
      </c>
      <c r="D18" s="18" t="s">
        <v>32</v>
      </c>
      <c r="E18" s="17" t="s">
        <v>151</v>
      </c>
      <c r="F18" s="18" t="s">
        <v>30</v>
      </c>
      <c r="G18" s="19">
        <v>42887</v>
      </c>
      <c r="H18" s="34">
        <v>43070</v>
      </c>
      <c r="I18" s="41">
        <v>20000</v>
      </c>
      <c r="J18" s="26">
        <v>574</v>
      </c>
      <c r="K18" s="26">
        <v>1419.9999999999998</v>
      </c>
      <c r="L18" s="26">
        <v>220</v>
      </c>
      <c r="M18" s="26">
        <v>608</v>
      </c>
      <c r="N18" s="27">
        <v>1418</v>
      </c>
      <c r="O18" s="26"/>
      <c r="P18" s="27">
        <f>SUM(J18:O18)</f>
        <v>4240</v>
      </c>
      <c r="Q18" s="26">
        <f>J18+M18+O18</f>
        <v>1182</v>
      </c>
      <c r="R18" s="27">
        <f>K18+L18+N18</f>
        <v>3058</v>
      </c>
      <c r="S18" s="26">
        <f>I18-Q18</f>
        <v>18818</v>
      </c>
      <c r="T18" s="38">
        <v>121</v>
      </c>
    </row>
    <row r="19" spans="1:20" s="15" customFormat="1" ht="16.5">
      <c r="A19" s="15">
        <v>327</v>
      </c>
      <c r="B19" s="28">
        <v>4</v>
      </c>
      <c r="C19" s="18" t="s">
        <v>26</v>
      </c>
      <c r="D19" s="18" t="s">
        <v>32</v>
      </c>
      <c r="E19" s="17" t="s">
        <v>121</v>
      </c>
      <c r="F19" s="18" t="s">
        <v>30</v>
      </c>
      <c r="G19" s="19">
        <v>42626</v>
      </c>
      <c r="H19" s="34">
        <v>42991</v>
      </c>
      <c r="I19" s="41">
        <v>45000</v>
      </c>
      <c r="J19" s="26">
        <v>1291.5</v>
      </c>
      <c r="K19" s="26">
        <v>3194.9999999999995</v>
      </c>
      <c r="L19" s="26">
        <v>490.03</v>
      </c>
      <c r="M19" s="26">
        <v>1368</v>
      </c>
      <c r="N19" s="27">
        <v>3190.5</v>
      </c>
      <c r="O19" s="26"/>
      <c r="P19" s="27">
        <f aca="true" t="shared" si="0" ref="P19:P86">SUM(J19:O19)</f>
        <v>9535.029999999999</v>
      </c>
      <c r="Q19" s="26">
        <f aca="true" t="shared" si="1" ref="Q19:Q86">J19+M19+O19</f>
        <v>2659.5</v>
      </c>
      <c r="R19" s="27">
        <f aca="true" t="shared" si="2" ref="R19:R86">K19+L19+N19</f>
        <v>6875.53</v>
      </c>
      <c r="S19" s="26">
        <f aca="true" t="shared" si="3" ref="S19:S86">I19-Q19</f>
        <v>42340.5</v>
      </c>
      <c r="T19" s="38">
        <v>121</v>
      </c>
    </row>
    <row r="20" spans="1:20" s="15" customFormat="1" ht="16.5">
      <c r="A20" s="15">
        <v>510</v>
      </c>
      <c r="B20" s="28">
        <v>5</v>
      </c>
      <c r="C20" s="18" t="s">
        <v>44</v>
      </c>
      <c r="D20" s="18" t="s">
        <v>32</v>
      </c>
      <c r="E20" s="17" t="s">
        <v>122</v>
      </c>
      <c r="F20" s="18" t="s">
        <v>30</v>
      </c>
      <c r="G20" s="19">
        <v>42887</v>
      </c>
      <c r="H20" s="34">
        <v>43070</v>
      </c>
      <c r="I20" s="41">
        <v>25000</v>
      </c>
      <c r="J20" s="26">
        <v>717.5</v>
      </c>
      <c r="K20" s="26">
        <v>1774.9999999999998</v>
      </c>
      <c r="L20" s="26">
        <v>275</v>
      </c>
      <c r="M20" s="26">
        <v>760</v>
      </c>
      <c r="N20" s="27">
        <v>1772.5000000000002</v>
      </c>
      <c r="O20" s="26"/>
      <c r="P20" s="27">
        <f t="shared" si="0"/>
        <v>5300</v>
      </c>
      <c r="Q20" s="26">
        <f t="shared" si="1"/>
        <v>1477.5</v>
      </c>
      <c r="R20" s="27">
        <f t="shared" si="2"/>
        <v>3822.5</v>
      </c>
      <c r="S20" s="26">
        <f t="shared" si="3"/>
        <v>23522.5</v>
      </c>
      <c r="T20" s="38">
        <v>121</v>
      </c>
    </row>
    <row r="21" spans="1:20" s="15" customFormat="1" ht="16.5">
      <c r="A21" s="15">
        <v>516</v>
      </c>
      <c r="B21" s="28">
        <v>6</v>
      </c>
      <c r="C21" s="18" t="s">
        <v>45</v>
      </c>
      <c r="D21" s="18" t="s">
        <v>32</v>
      </c>
      <c r="E21" s="17" t="s">
        <v>123</v>
      </c>
      <c r="F21" s="18" t="s">
        <v>30</v>
      </c>
      <c r="G21" s="19">
        <v>42887</v>
      </c>
      <c r="H21" s="34">
        <v>43070</v>
      </c>
      <c r="I21" s="41">
        <v>32000</v>
      </c>
      <c r="J21" s="30">
        <v>918.4</v>
      </c>
      <c r="K21" s="26">
        <v>2272</v>
      </c>
      <c r="L21" s="26">
        <v>352</v>
      </c>
      <c r="M21" s="30">
        <v>972.8</v>
      </c>
      <c r="N21" s="27">
        <v>2268.8</v>
      </c>
      <c r="O21" s="26"/>
      <c r="P21" s="27">
        <f t="shared" si="0"/>
        <v>6784</v>
      </c>
      <c r="Q21" s="26">
        <f t="shared" si="1"/>
        <v>1891.1999999999998</v>
      </c>
      <c r="R21" s="27">
        <f t="shared" si="2"/>
        <v>4892.8</v>
      </c>
      <c r="S21" s="26">
        <f t="shared" si="3"/>
        <v>30108.8</v>
      </c>
      <c r="T21" s="38">
        <v>121</v>
      </c>
    </row>
    <row r="22" spans="1:20" s="15" customFormat="1" ht="16.5">
      <c r="A22" s="15">
        <v>527</v>
      </c>
      <c r="B22" s="28">
        <v>7</v>
      </c>
      <c r="C22" s="18" t="s">
        <v>54</v>
      </c>
      <c r="D22" s="18" t="s">
        <v>32</v>
      </c>
      <c r="E22" s="17" t="s">
        <v>29</v>
      </c>
      <c r="F22" s="18" t="s">
        <v>30</v>
      </c>
      <c r="G22" s="19">
        <v>42856</v>
      </c>
      <c r="H22" s="34">
        <v>43040</v>
      </c>
      <c r="I22" s="41">
        <v>50000</v>
      </c>
      <c r="J22" s="30">
        <v>1435</v>
      </c>
      <c r="K22" s="26">
        <v>3549.9999999999995</v>
      </c>
      <c r="L22" s="26">
        <v>490.03</v>
      </c>
      <c r="M22" s="30">
        <v>1520</v>
      </c>
      <c r="N22" s="27">
        <v>3545.0000000000005</v>
      </c>
      <c r="O22" s="26"/>
      <c r="P22" s="27">
        <f t="shared" si="0"/>
        <v>10540.03</v>
      </c>
      <c r="Q22" s="26">
        <f t="shared" si="1"/>
        <v>2955</v>
      </c>
      <c r="R22" s="27">
        <f t="shared" si="2"/>
        <v>7585.030000000001</v>
      </c>
      <c r="S22" s="26">
        <f t="shared" si="3"/>
        <v>47045</v>
      </c>
      <c r="T22" s="38">
        <v>121</v>
      </c>
    </row>
    <row r="23" spans="1:20" s="15" customFormat="1" ht="16.5">
      <c r="A23" s="15">
        <v>528</v>
      </c>
      <c r="B23" s="28">
        <v>8</v>
      </c>
      <c r="C23" s="18" t="s">
        <v>55</v>
      </c>
      <c r="D23" s="18" t="s">
        <v>32</v>
      </c>
      <c r="E23" s="17" t="s">
        <v>29</v>
      </c>
      <c r="F23" s="18" t="s">
        <v>30</v>
      </c>
      <c r="G23" s="19">
        <v>42856</v>
      </c>
      <c r="H23" s="34">
        <v>43040</v>
      </c>
      <c r="I23" s="41">
        <v>65000</v>
      </c>
      <c r="J23" s="30">
        <v>1865.5</v>
      </c>
      <c r="K23" s="26">
        <v>4615</v>
      </c>
      <c r="L23" s="26">
        <v>490.03</v>
      </c>
      <c r="M23" s="30">
        <v>1976</v>
      </c>
      <c r="N23" s="27">
        <v>4608.5</v>
      </c>
      <c r="O23" s="26"/>
      <c r="P23" s="27">
        <f t="shared" si="0"/>
        <v>13555.029999999999</v>
      </c>
      <c r="Q23" s="26">
        <f t="shared" si="1"/>
        <v>3841.5</v>
      </c>
      <c r="R23" s="27">
        <f t="shared" si="2"/>
        <v>9713.529999999999</v>
      </c>
      <c r="S23" s="26">
        <f t="shared" si="3"/>
        <v>61158.5</v>
      </c>
      <c r="T23" s="38">
        <v>121</v>
      </c>
    </row>
    <row r="24" spans="1:20" s="15" customFormat="1" ht="16.5">
      <c r="A24" s="15">
        <v>535</v>
      </c>
      <c r="B24" s="28">
        <v>9</v>
      </c>
      <c r="C24" s="18" t="s">
        <v>61</v>
      </c>
      <c r="D24" s="18" t="s">
        <v>32</v>
      </c>
      <c r="E24" s="17" t="s">
        <v>62</v>
      </c>
      <c r="F24" s="18" t="s">
        <v>30</v>
      </c>
      <c r="G24" s="19">
        <v>42826</v>
      </c>
      <c r="H24" s="34">
        <v>43009</v>
      </c>
      <c r="I24" s="41">
        <v>80000</v>
      </c>
      <c r="J24" s="30">
        <v>2296</v>
      </c>
      <c r="K24" s="26">
        <v>5679.999999999999</v>
      </c>
      <c r="L24" s="26">
        <v>490.03</v>
      </c>
      <c r="M24" s="30">
        <v>2432</v>
      </c>
      <c r="N24" s="27">
        <v>5672</v>
      </c>
      <c r="O24" s="26"/>
      <c r="P24" s="27">
        <f t="shared" si="0"/>
        <v>16570.03</v>
      </c>
      <c r="Q24" s="26">
        <f t="shared" si="1"/>
        <v>4728</v>
      </c>
      <c r="R24" s="27">
        <f t="shared" si="2"/>
        <v>11842.029999999999</v>
      </c>
      <c r="S24" s="26">
        <f t="shared" si="3"/>
        <v>75272</v>
      </c>
      <c r="T24" s="38">
        <v>121</v>
      </c>
    </row>
    <row r="25" spans="1:20" s="15" customFormat="1" ht="16.5">
      <c r="A25" s="15">
        <v>537</v>
      </c>
      <c r="B25" s="28">
        <v>10</v>
      </c>
      <c r="C25" s="18" t="s">
        <v>63</v>
      </c>
      <c r="D25" s="18" t="s">
        <v>32</v>
      </c>
      <c r="E25" s="17" t="s">
        <v>62</v>
      </c>
      <c r="F25" s="18" t="s">
        <v>30</v>
      </c>
      <c r="G25" s="19">
        <v>42826</v>
      </c>
      <c r="H25" s="34">
        <v>43009</v>
      </c>
      <c r="I25" s="41">
        <v>50000</v>
      </c>
      <c r="J25" s="30">
        <v>1435</v>
      </c>
      <c r="K25" s="26">
        <v>3549.9999999999995</v>
      </c>
      <c r="L25" s="26">
        <v>490.03</v>
      </c>
      <c r="M25" s="30">
        <v>1520</v>
      </c>
      <c r="N25" s="27">
        <v>3545.0000000000005</v>
      </c>
      <c r="O25" s="26"/>
      <c r="P25" s="27">
        <f t="shared" si="0"/>
        <v>10540.03</v>
      </c>
      <c r="Q25" s="26">
        <f t="shared" si="1"/>
        <v>2955</v>
      </c>
      <c r="R25" s="27">
        <f t="shared" si="2"/>
        <v>7585.030000000001</v>
      </c>
      <c r="S25" s="26">
        <f t="shared" si="3"/>
        <v>47045</v>
      </c>
      <c r="T25" s="38">
        <v>121</v>
      </c>
    </row>
    <row r="26" spans="1:20" s="15" customFormat="1" ht="16.5">
      <c r="A26" s="15">
        <v>550</v>
      </c>
      <c r="B26" s="28">
        <v>11</v>
      </c>
      <c r="C26" s="18" t="s">
        <v>70</v>
      </c>
      <c r="D26" s="18" t="s">
        <v>32</v>
      </c>
      <c r="E26" s="17" t="s">
        <v>71</v>
      </c>
      <c r="F26" s="18" t="s">
        <v>30</v>
      </c>
      <c r="G26" s="19">
        <v>42826</v>
      </c>
      <c r="H26" s="34">
        <v>43009</v>
      </c>
      <c r="I26" s="41">
        <v>60000</v>
      </c>
      <c r="J26" s="30">
        <v>1722</v>
      </c>
      <c r="K26" s="26">
        <v>4260</v>
      </c>
      <c r="L26" s="26">
        <v>490.03</v>
      </c>
      <c r="M26" s="30">
        <v>1824</v>
      </c>
      <c r="N26" s="27">
        <v>4254</v>
      </c>
      <c r="O26" s="26"/>
      <c r="P26" s="27">
        <f t="shared" si="0"/>
        <v>12550.029999999999</v>
      </c>
      <c r="Q26" s="26">
        <f t="shared" si="1"/>
        <v>3546</v>
      </c>
      <c r="R26" s="27">
        <f t="shared" si="2"/>
        <v>9004.029999999999</v>
      </c>
      <c r="S26" s="26">
        <f t="shared" si="3"/>
        <v>56454</v>
      </c>
      <c r="T26" s="38">
        <v>121</v>
      </c>
    </row>
    <row r="27" spans="1:20" s="15" customFormat="1" ht="16.5">
      <c r="A27" s="15">
        <v>552</v>
      </c>
      <c r="B27" s="28">
        <v>12</v>
      </c>
      <c r="C27" s="18" t="s">
        <v>72</v>
      </c>
      <c r="D27" s="18" t="s">
        <v>32</v>
      </c>
      <c r="E27" s="17" t="s">
        <v>90</v>
      </c>
      <c r="F27" s="18" t="s">
        <v>30</v>
      </c>
      <c r="G27" s="19">
        <v>42826</v>
      </c>
      <c r="H27" s="34">
        <v>43009</v>
      </c>
      <c r="I27" s="41">
        <v>60000</v>
      </c>
      <c r="J27" s="30">
        <v>1722</v>
      </c>
      <c r="K27" s="26">
        <v>4260</v>
      </c>
      <c r="L27" s="26">
        <v>490.03</v>
      </c>
      <c r="M27" s="30">
        <v>1824</v>
      </c>
      <c r="N27" s="27">
        <v>4254</v>
      </c>
      <c r="O27" s="26"/>
      <c r="P27" s="27">
        <f t="shared" si="0"/>
        <v>12550.029999999999</v>
      </c>
      <c r="Q27" s="26">
        <f t="shared" si="1"/>
        <v>3546</v>
      </c>
      <c r="R27" s="27">
        <f t="shared" si="2"/>
        <v>9004.029999999999</v>
      </c>
      <c r="S27" s="26">
        <f t="shared" si="3"/>
        <v>56454</v>
      </c>
      <c r="T27" s="38">
        <v>121</v>
      </c>
    </row>
    <row r="28" spans="1:20" s="15" customFormat="1" ht="16.5">
      <c r="A28" s="15">
        <v>558</v>
      </c>
      <c r="B28" s="28">
        <v>13</v>
      </c>
      <c r="C28" s="18" t="s">
        <v>75</v>
      </c>
      <c r="D28" s="18" t="s">
        <v>32</v>
      </c>
      <c r="E28" s="17" t="s">
        <v>90</v>
      </c>
      <c r="F28" s="18" t="s">
        <v>30</v>
      </c>
      <c r="G28" s="19">
        <v>42826</v>
      </c>
      <c r="H28" s="34">
        <v>43009</v>
      </c>
      <c r="I28" s="41">
        <v>110000</v>
      </c>
      <c r="J28" s="30">
        <v>3157</v>
      </c>
      <c r="K28" s="26">
        <v>7809.999999999999</v>
      </c>
      <c r="L28" s="26">
        <v>490.03</v>
      </c>
      <c r="M28" s="30">
        <v>3344</v>
      </c>
      <c r="N28" s="27">
        <v>7799.000000000001</v>
      </c>
      <c r="O28" s="26"/>
      <c r="P28" s="27">
        <f t="shared" si="0"/>
        <v>22600.030000000002</v>
      </c>
      <c r="Q28" s="26">
        <f t="shared" si="1"/>
        <v>6501</v>
      </c>
      <c r="R28" s="27">
        <f t="shared" si="2"/>
        <v>16099.029999999999</v>
      </c>
      <c r="S28" s="26">
        <f t="shared" si="3"/>
        <v>103499</v>
      </c>
      <c r="T28" s="38">
        <v>121</v>
      </c>
    </row>
    <row r="29" spans="1:20" s="15" customFormat="1" ht="16.5">
      <c r="A29" s="15">
        <v>560</v>
      </c>
      <c r="B29" s="28">
        <v>14</v>
      </c>
      <c r="C29" s="18" t="s">
        <v>99</v>
      </c>
      <c r="D29" s="18" t="s">
        <v>32</v>
      </c>
      <c r="E29" s="17" t="s">
        <v>124</v>
      </c>
      <c r="F29" s="18" t="s">
        <v>30</v>
      </c>
      <c r="G29" s="19">
        <v>42856</v>
      </c>
      <c r="H29" s="34">
        <v>43040</v>
      </c>
      <c r="I29" s="41">
        <v>150000</v>
      </c>
      <c r="J29" s="30">
        <v>4305</v>
      </c>
      <c r="K29" s="26">
        <v>10649.999999999998</v>
      </c>
      <c r="L29" s="26">
        <v>490.03</v>
      </c>
      <c r="M29" s="30">
        <v>3385.65</v>
      </c>
      <c r="N29" s="27">
        <v>7896.13</v>
      </c>
      <c r="O29" s="26"/>
      <c r="P29" s="27">
        <f t="shared" si="0"/>
        <v>26726.81</v>
      </c>
      <c r="Q29" s="26">
        <f t="shared" si="1"/>
        <v>7690.65</v>
      </c>
      <c r="R29" s="27">
        <f t="shared" si="2"/>
        <v>19036.16</v>
      </c>
      <c r="S29" s="26">
        <f t="shared" si="3"/>
        <v>142309.35</v>
      </c>
      <c r="T29" s="38">
        <v>121</v>
      </c>
    </row>
    <row r="30" spans="1:20" s="15" customFormat="1" ht="16.5">
      <c r="A30" s="15">
        <v>583</v>
      </c>
      <c r="B30" s="28">
        <v>15</v>
      </c>
      <c r="C30" s="18" t="s">
        <v>100</v>
      </c>
      <c r="D30" s="18" t="s">
        <v>32</v>
      </c>
      <c r="E30" s="17" t="s">
        <v>90</v>
      </c>
      <c r="F30" s="18" t="s">
        <v>30</v>
      </c>
      <c r="G30" s="19">
        <v>42767</v>
      </c>
      <c r="H30" s="34">
        <v>42948</v>
      </c>
      <c r="I30" s="41">
        <v>150000</v>
      </c>
      <c r="J30" s="30">
        <v>4305</v>
      </c>
      <c r="K30" s="26">
        <v>10649.999999999998</v>
      </c>
      <c r="L30" s="26">
        <v>490.03</v>
      </c>
      <c r="M30" s="30">
        <v>3385.65</v>
      </c>
      <c r="N30" s="27">
        <v>7896.13</v>
      </c>
      <c r="O30" s="26"/>
      <c r="P30" s="27">
        <f t="shared" si="0"/>
        <v>26726.81</v>
      </c>
      <c r="Q30" s="26">
        <f t="shared" si="1"/>
        <v>7690.65</v>
      </c>
      <c r="R30" s="27">
        <f t="shared" si="2"/>
        <v>19036.16</v>
      </c>
      <c r="S30" s="26">
        <f t="shared" si="3"/>
        <v>142309.35</v>
      </c>
      <c r="T30" s="38">
        <v>121</v>
      </c>
    </row>
    <row r="31" spans="1:20" s="15" customFormat="1" ht="16.5">
      <c r="A31" s="15">
        <v>586</v>
      </c>
      <c r="B31" s="28">
        <v>16</v>
      </c>
      <c r="C31" s="18" t="s">
        <v>88</v>
      </c>
      <c r="D31" s="18" t="s">
        <v>32</v>
      </c>
      <c r="E31" s="17" t="s">
        <v>71</v>
      </c>
      <c r="F31" s="18" t="s">
        <v>30</v>
      </c>
      <c r="G31" s="19">
        <v>42767</v>
      </c>
      <c r="H31" s="34">
        <v>42948</v>
      </c>
      <c r="I31" s="41">
        <v>60000</v>
      </c>
      <c r="J31" s="30">
        <v>1722</v>
      </c>
      <c r="K31" s="26">
        <v>4260</v>
      </c>
      <c r="L31" s="26">
        <v>490.03</v>
      </c>
      <c r="M31" s="30">
        <v>1824</v>
      </c>
      <c r="N31" s="27">
        <v>4254</v>
      </c>
      <c r="O31" s="26"/>
      <c r="P31" s="27">
        <f t="shared" si="0"/>
        <v>12550.029999999999</v>
      </c>
      <c r="Q31" s="26">
        <f t="shared" si="1"/>
        <v>3546</v>
      </c>
      <c r="R31" s="27">
        <f t="shared" si="2"/>
        <v>9004.029999999999</v>
      </c>
      <c r="S31" s="26">
        <f t="shared" si="3"/>
        <v>56454</v>
      </c>
      <c r="T31" s="38">
        <v>121</v>
      </c>
    </row>
    <row r="32" spans="1:20" s="15" customFormat="1" ht="16.5">
      <c r="A32" s="15">
        <v>587</v>
      </c>
      <c r="B32" s="28">
        <v>17</v>
      </c>
      <c r="C32" s="18" t="s">
        <v>89</v>
      </c>
      <c r="D32" s="18" t="s">
        <v>32</v>
      </c>
      <c r="E32" s="17" t="s">
        <v>90</v>
      </c>
      <c r="F32" s="18" t="s">
        <v>30</v>
      </c>
      <c r="G32" s="19">
        <v>42767</v>
      </c>
      <c r="H32" s="34">
        <v>42948</v>
      </c>
      <c r="I32" s="41">
        <v>50000</v>
      </c>
      <c r="J32" s="30">
        <v>1435</v>
      </c>
      <c r="K32" s="26">
        <v>3549.9999999999995</v>
      </c>
      <c r="L32" s="26">
        <v>490.03</v>
      </c>
      <c r="M32" s="30">
        <v>1520</v>
      </c>
      <c r="N32" s="27">
        <v>3545.0000000000005</v>
      </c>
      <c r="O32" s="26"/>
      <c r="P32" s="27">
        <f t="shared" si="0"/>
        <v>10540.03</v>
      </c>
      <c r="Q32" s="26">
        <f t="shared" si="1"/>
        <v>2955</v>
      </c>
      <c r="R32" s="27">
        <f t="shared" si="2"/>
        <v>7585.030000000001</v>
      </c>
      <c r="S32" s="26">
        <f t="shared" si="3"/>
        <v>47045</v>
      </c>
      <c r="T32" s="38">
        <v>121</v>
      </c>
    </row>
    <row r="33" spans="1:20" s="15" customFormat="1" ht="16.5">
      <c r="A33" s="15">
        <v>595</v>
      </c>
      <c r="B33" s="28">
        <v>18</v>
      </c>
      <c r="C33" s="18" t="s">
        <v>101</v>
      </c>
      <c r="D33" s="18" t="s">
        <v>32</v>
      </c>
      <c r="E33" s="17" t="s">
        <v>90</v>
      </c>
      <c r="F33" s="18" t="s">
        <v>30</v>
      </c>
      <c r="G33" s="19">
        <v>42826</v>
      </c>
      <c r="H33" s="34">
        <v>43009</v>
      </c>
      <c r="I33" s="41">
        <v>150000</v>
      </c>
      <c r="J33" s="30">
        <v>4305</v>
      </c>
      <c r="K33" s="26">
        <v>10649.999999999998</v>
      </c>
      <c r="L33" s="26">
        <v>490.03</v>
      </c>
      <c r="M33" s="30">
        <v>3385.65</v>
      </c>
      <c r="N33" s="27">
        <v>7896.13</v>
      </c>
      <c r="O33" s="26"/>
      <c r="P33" s="27">
        <f t="shared" si="0"/>
        <v>26726.81</v>
      </c>
      <c r="Q33" s="26">
        <f t="shared" si="1"/>
        <v>7690.65</v>
      </c>
      <c r="R33" s="27">
        <f t="shared" si="2"/>
        <v>19036.16</v>
      </c>
      <c r="S33" s="26">
        <f t="shared" si="3"/>
        <v>142309.35</v>
      </c>
      <c r="T33" s="38">
        <v>121</v>
      </c>
    </row>
    <row r="34" spans="2:20" s="15" customFormat="1" ht="16.5">
      <c r="B34" s="28">
        <v>19</v>
      </c>
      <c r="C34" s="18" t="s">
        <v>144</v>
      </c>
      <c r="D34" s="18" t="s">
        <v>32</v>
      </c>
      <c r="E34" s="17" t="s">
        <v>57</v>
      </c>
      <c r="F34" s="18" t="s">
        <v>30</v>
      </c>
      <c r="G34" s="19">
        <v>42856</v>
      </c>
      <c r="H34" s="34">
        <v>43040</v>
      </c>
      <c r="I34" s="41">
        <v>20000</v>
      </c>
      <c r="J34" s="30">
        <v>574</v>
      </c>
      <c r="K34" s="26">
        <v>1419.9999999999998</v>
      </c>
      <c r="L34" s="26">
        <v>220</v>
      </c>
      <c r="M34" s="30">
        <v>608</v>
      </c>
      <c r="N34" s="27">
        <v>1418</v>
      </c>
      <c r="O34" s="26"/>
      <c r="P34" s="27">
        <f>SUM(J34:O34)</f>
        <v>4240</v>
      </c>
      <c r="Q34" s="26">
        <f>J34+M34+O34</f>
        <v>1182</v>
      </c>
      <c r="R34" s="27">
        <f>K34+L34+N34</f>
        <v>3058</v>
      </c>
      <c r="S34" s="26">
        <f>I34-Q34</f>
        <v>18818</v>
      </c>
      <c r="T34" s="38">
        <v>121</v>
      </c>
    </row>
    <row r="35" spans="2:20" s="15" customFormat="1" ht="16.5">
      <c r="B35" s="28">
        <v>20</v>
      </c>
      <c r="C35" s="18" t="s">
        <v>145</v>
      </c>
      <c r="D35" s="18" t="s">
        <v>32</v>
      </c>
      <c r="E35" s="17" t="s">
        <v>146</v>
      </c>
      <c r="F35" s="18" t="s">
        <v>30</v>
      </c>
      <c r="G35" s="19">
        <v>42856</v>
      </c>
      <c r="H35" s="34">
        <v>43040</v>
      </c>
      <c r="I35" s="41">
        <v>12000</v>
      </c>
      <c r="J35" s="30">
        <v>344.4</v>
      </c>
      <c r="K35" s="26">
        <v>852</v>
      </c>
      <c r="L35" s="26">
        <v>132</v>
      </c>
      <c r="M35" s="30">
        <v>364.8</v>
      </c>
      <c r="N35" s="27">
        <v>850.8</v>
      </c>
      <c r="O35" s="26"/>
      <c r="P35" s="27">
        <f>SUM(J35:O35)</f>
        <v>2544</v>
      </c>
      <c r="Q35" s="26">
        <f>J35+M35+O35</f>
        <v>709.2</v>
      </c>
      <c r="R35" s="27">
        <f>K35+L35+N35</f>
        <v>1834.8</v>
      </c>
      <c r="S35" s="26">
        <f>I35-Q35</f>
        <v>11290.8</v>
      </c>
      <c r="T35" s="38">
        <v>121</v>
      </c>
    </row>
    <row r="36" spans="2:20" s="15" customFormat="1" ht="16.5">
      <c r="B36" s="28">
        <v>21</v>
      </c>
      <c r="C36" s="18" t="s">
        <v>147</v>
      </c>
      <c r="D36" s="18" t="s">
        <v>32</v>
      </c>
      <c r="E36" s="17" t="s">
        <v>57</v>
      </c>
      <c r="F36" s="18" t="s">
        <v>30</v>
      </c>
      <c r="G36" s="19">
        <v>42856</v>
      </c>
      <c r="H36" s="34">
        <v>43040</v>
      </c>
      <c r="I36" s="41">
        <v>20000</v>
      </c>
      <c r="J36" s="30">
        <v>574</v>
      </c>
      <c r="K36" s="26">
        <v>1419.9999999999998</v>
      </c>
      <c r="L36" s="26">
        <v>220</v>
      </c>
      <c r="M36" s="30">
        <v>608</v>
      </c>
      <c r="N36" s="27">
        <v>1418</v>
      </c>
      <c r="O36" s="26"/>
      <c r="P36" s="27">
        <f>SUM(J36:O36)</f>
        <v>4240</v>
      </c>
      <c r="Q36" s="26">
        <f>J36+M36+O36</f>
        <v>1182</v>
      </c>
      <c r="R36" s="27">
        <f>K36+L36+N36</f>
        <v>3058</v>
      </c>
      <c r="S36" s="26">
        <f>I36-Q36</f>
        <v>18818</v>
      </c>
      <c r="T36" s="38">
        <v>121</v>
      </c>
    </row>
    <row r="37" spans="1:20" s="15" customFormat="1" ht="16.5">
      <c r="A37" s="15">
        <v>505</v>
      </c>
      <c r="B37" s="28">
        <v>22</v>
      </c>
      <c r="C37" s="18" t="s">
        <v>40</v>
      </c>
      <c r="D37" s="18" t="s">
        <v>108</v>
      </c>
      <c r="E37" s="17" t="s">
        <v>35</v>
      </c>
      <c r="F37" s="18" t="s">
        <v>30</v>
      </c>
      <c r="G37" s="19">
        <v>42826</v>
      </c>
      <c r="H37" s="34">
        <v>43009</v>
      </c>
      <c r="I37" s="41">
        <v>30000</v>
      </c>
      <c r="J37" s="30">
        <v>861</v>
      </c>
      <c r="K37" s="26">
        <v>2130</v>
      </c>
      <c r="L37" s="26">
        <v>330</v>
      </c>
      <c r="M37" s="30">
        <v>912</v>
      </c>
      <c r="N37" s="27">
        <v>2127</v>
      </c>
      <c r="O37" s="26"/>
      <c r="P37" s="27">
        <f t="shared" si="0"/>
        <v>6360</v>
      </c>
      <c r="Q37" s="26">
        <f t="shared" si="1"/>
        <v>1773</v>
      </c>
      <c r="R37" s="27">
        <f t="shared" si="2"/>
        <v>4587</v>
      </c>
      <c r="S37" s="26">
        <f t="shared" si="3"/>
        <v>28227</v>
      </c>
      <c r="T37" s="38">
        <v>121</v>
      </c>
    </row>
    <row r="38" spans="1:21" ht="16.5">
      <c r="A38" s="15">
        <v>359</v>
      </c>
      <c r="B38" s="28">
        <v>23</v>
      </c>
      <c r="C38" s="18" t="s">
        <v>27</v>
      </c>
      <c r="D38" s="18" t="s">
        <v>108</v>
      </c>
      <c r="E38" s="17" t="s">
        <v>149</v>
      </c>
      <c r="F38" s="18" t="s">
        <v>30</v>
      </c>
      <c r="G38" s="19">
        <v>42894</v>
      </c>
      <c r="H38" s="34">
        <v>43077</v>
      </c>
      <c r="I38" s="41">
        <v>32000</v>
      </c>
      <c r="J38" s="26">
        <v>918.4</v>
      </c>
      <c r="K38" s="26">
        <v>2272</v>
      </c>
      <c r="L38" s="26">
        <v>352</v>
      </c>
      <c r="M38" s="26">
        <v>972.8</v>
      </c>
      <c r="N38" s="27">
        <v>2268.8</v>
      </c>
      <c r="O38" s="26"/>
      <c r="P38" s="27">
        <f>SUM(J38:O38)</f>
        <v>6784</v>
      </c>
      <c r="Q38" s="26">
        <f>J38+M38+O38</f>
        <v>1891.1999999999998</v>
      </c>
      <c r="R38" s="27">
        <f>K38+L38+N38</f>
        <v>4892.8</v>
      </c>
      <c r="S38" s="26">
        <f>I38-Q38</f>
        <v>30108.8</v>
      </c>
      <c r="T38" s="38">
        <v>121</v>
      </c>
      <c r="U38" s="15"/>
    </row>
    <row r="39" spans="1:21" ht="16.5">
      <c r="A39">
        <v>508</v>
      </c>
      <c r="B39" s="28">
        <v>24</v>
      </c>
      <c r="C39" s="18" t="s">
        <v>43</v>
      </c>
      <c r="D39" s="18" t="s">
        <v>108</v>
      </c>
      <c r="E39" s="17" t="s">
        <v>39</v>
      </c>
      <c r="F39" s="18" t="s">
        <v>30</v>
      </c>
      <c r="G39" s="19">
        <v>42856</v>
      </c>
      <c r="H39" s="34">
        <v>43040</v>
      </c>
      <c r="I39" s="41">
        <v>22000</v>
      </c>
      <c r="J39" s="26">
        <v>631.4</v>
      </c>
      <c r="K39" s="26">
        <v>1561.9999999999998</v>
      </c>
      <c r="L39" s="26">
        <v>242</v>
      </c>
      <c r="M39" s="26">
        <v>668.8</v>
      </c>
      <c r="N39" s="27">
        <v>1559.8000000000002</v>
      </c>
      <c r="O39" s="26"/>
      <c r="P39" s="27">
        <f t="shared" si="0"/>
        <v>4664</v>
      </c>
      <c r="Q39" s="26">
        <f t="shared" si="1"/>
        <v>1300.1999999999998</v>
      </c>
      <c r="R39" s="27">
        <f t="shared" si="2"/>
        <v>3363.8</v>
      </c>
      <c r="S39" s="26">
        <f t="shared" si="3"/>
        <v>20699.8</v>
      </c>
      <c r="T39" s="38">
        <v>121</v>
      </c>
      <c r="U39" s="15"/>
    </row>
    <row r="40" spans="1:21" ht="16.5">
      <c r="A40" s="15">
        <v>514</v>
      </c>
      <c r="B40" s="28">
        <v>25</v>
      </c>
      <c r="C40" s="18" t="s">
        <v>102</v>
      </c>
      <c r="D40" s="18" t="s">
        <v>108</v>
      </c>
      <c r="E40" s="17" t="s">
        <v>125</v>
      </c>
      <c r="F40" s="18" t="s">
        <v>30</v>
      </c>
      <c r="G40" s="19">
        <v>42887</v>
      </c>
      <c r="H40" s="34">
        <v>43070</v>
      </c>
      <c r="I40" s="41">
        <v>30000</v>
      </c>
      <c r="J40" s="26">
        <v>861</v>
      </c>
      <c r="K40" s="26">
        <v>2130</v>
      </c>
      <c r="L40" s="26">
        <v>330</v>
      </c>
      <c r="M40" s="26">
        <v>912</v>
      </c>
      <c r="N40" s="27">
        <v>2127</v>
      </c>
      <c r="O40" s="26"/>
      <c r="P40" s="27">
        <f t="shared" si="0"/>
        <v>6360</v>
      </c>
      <c r="Q40" s="26">
        <f t="shared" si="1"/>
        <v>1773</v>
      </c>
      <c r="R40" s="27">
        <f t="shared" si="2"/>
        <v>4587</v>
      </c>
      <c r="S40" s="26">
        <f t="shared" si="3"/>
        <v>28227</v>
      </c>
      <c r="T40" s="38">
        <v>121</v>
      </c>
      <c r="U40" s="15"/>
    </row>
    <row r="41" spans="1:21" ht="16.5">
      <c r="A41" s="15">
        <v>523</v>
      </c>
      <c r="B41" s="28">
        <v>26</v>
      </c>
      <c r="C41" s="18" t="s">
        <v>51</v>
      </c>
      <c r="D41" s="18" t="s">
        <v>108</v>
      </c>
      <c r="E41" s="17" t="s">
        <v>126</v>
      </c>
      <c r="F41" s="18" t="s">
        <v>30</v>
      </c>
      <c r="G41" s="19">
        <v>42826</v>
      </c>
      <c r="H41" s="34">
        <v>43009</v>
      </c>
      <c r="I41" s="41">
        <v>75000</v>
      </c>
      <c r="J41" s="26">
        <v>2152.5</v>
      </c>
      <c r="K41" s="26">
        <v>5324.999999999999</v>
      </c>
      <c r="L41" s="26">
        <v>490.03</v>
      </c>
      <c r="M41" s="26">
        <v>2280</v>
      </c>
      <c r="N41" s="27">
        <v>5317.5</v>
      </c>
      <c r="O41" s="26"/>
      <c r="P41" s="27">
        <f t="shared" si="0"/>
        <v>15565.029999999999</v>
      </c>
      <c r="Q41" s="26">
        <f t="shared" si="1"/>
        <v>4432.5</v>
      </c>
      <c r="R41" s="27">
        <f t="shared" si="2"/>
        <v>11132.529999999999</v>
      </c>
      <c r="S41" s="26">
        <f t="shared" si="3"/>
        <v>70567.5</v>
      </c>
      <c r="T41" s="38">
        <v>121</v>
      </c>
      <c r="U41" s="15"/>
    </row>
    <row r="42" spans="1:21" ht="16.5">
      <c r="A42" s="15">
        <v>526</v>
      </c>
      <c r="B42" s="28">
        <v>27</v>
      </c>
      <c r="C42" s="18" t="s">
        <v>52</v>
      </c>
      <c r="D42" s="18" t="s">
        <v>108</v>
      </c>
      <c r="E42" s="17" t="s">
        <v>53</v>
      </c>
      <c r="F42" s="18" t="s">
        <v>30</v>
      </c>
      <c r="G42" s="19">
        <v>42826</v>
      </c>
      <c r="H42" s="34">
        <v>43009</v>
      </c>
      <c r="I42" s="41">
        <v>20000</v>
      </c>
      <c r="J42" s="26">
        <v>574</v>
      </c>
      <c r="K42" s="26">
        <v>1419.9999999999998</v>
      </c>
      <c r="L42" s="26">
        <v>220</v>
      </c>
      <c r="M42" s="26">
        <v>608</v>
      </c>
      <c r="N42" s="27">
        <v>1418</v>
      </c>
      <c r="O42" s="26"/>
      <c r="P42" s="27">
        <f t="shared" si="0"/>
        <v>4240</v>
      </c>
      <c r="Q42" s="26">
        <f t="shared" si="1"/>
        <v>1182</v>
      </c>
      <c r="R42" s="27">
        <f t="shared" si="2"/>
        <v>3058</v>
      </c>
      <c r="S42" s="26">
        <f t="shared" si="3"/>
        <v>18818</v>
      </c>
      <c r="T42" s="38">
        <v>121</v>
      </c>
      <c r="U42" s="15"/>
    </row>
    <row r="43" spans="1:21" ht="16.5">
      <c r="A43" s="15">
        <v>530</v>
      </c>
      <c r="B43" s="28">
        <v>28</v>
      </c>
      <c r="C43" s="18" t="s">
        <v>56</v>
      </c>
      <c r="D43" s="18" t="s">
        <v>108</v>
      </c>
      <c r="E43" s="17" t="s">
        <v>57</v>
      </c>
      <c r="F43" s="18" t="s">
        <v>30</v>
      </c>
      <c r="G43" s="19">
        <v>42795</v>
      </c>
      <c r="H43" s="34">
        <v>42979</v>
      </c>
      <c r="I43" s="41">
        <v>20000</v>
      </c>
      <c r="J43" s="26">
        <v>574</v>
      </c>
      <c r="K43" s="26">
        <v>1419.9999999999998</v>
      </c>
      <c r="L43" s="26">
        <v>220</v>
      </c>
      <c r="M43" s="26">
        <v>608</v>
      </c>
      <c r="N43" s="27">
        <v>1418</v>
      </c>
      <c r="O43" s="26"/>
      <c r="P43" s="27">
        <f t="shared" si="0"/>
        <v>4240</v>
      </c>
      <c r="Q43" s="26">
        <f t="shared" si="1"/>
        <v>1182</v>
      </c>
      <c r="R43" s="27">
        <f t="shared" si="2"/>
        <v>3058</v>
      </c>
      <c r="S43" s="26">
        <f t="shared" si="3"/>
        <v>18818</v>
      </c>
      <c r="T43" s="38">
        <v>121</v>
      </c>
      <c r="U43" s="15"/>
    </row>
    <row r="44" spans="1:21" ht="16.5">
      <c r="A44" s="15">
        <v>534</v>
      </c>
      <c r="B44" s="28">
        <v>29</v>
      </c>
      <c r="C44" s="18" t="s">
        <v>60</v>
      </c>
      <c r="D44" s="18" t="s">
        <v>108</v>
      </c>
      <c r="E44" s="17" t="s">
        <v>65</v>
      </c>
      <c r="F44" s="18" t="s">
        <v>30</v>
      </c>
      <c r="G44" s="19">
        <v>42810</v>
      </c>
      <c r="H44" s="34">
        <v>42994</v>
      </c>
      <c r="I44" s="41">
        <v>35000</v>
      </c>
      <c r="J44" s="26">
        <v>1004.5</v>
      </c>
      <c r="K44" s="26">
        <v>2485</v>
      </c>
      <c r="L44" s="26">
        <v>385</v>
      </c>
      <c r="M44" s="26">
        <v>1064</v>
      </c>
      <c r="N44" s="27">
        <v>2481.5</v>
      </c>
      <c r="O44" s="26"/>
      <c r="P44" s="27">
        <f t="shared" si="0"/>
        <v>7420</v>
      </c>
      <c r="Q44" s="26">
        <f t="shared" si="1"/>
        <v>2068.5</v>
      </c>
      <c r="R44" s="27">
        <f t="shared" si="2"/>
        <v>5351.5</v>
      </c>
      <c r="S44" s="26">
        <f t="shared" si="3"/>
        <v>32931.5</v>
      </c>
      <c r="T44" s="38">
        <v>121</v>
      </c>
      <c r="U44" s="15"/>
    </row>
    <row r="45" spans="1:21" ht="16.5">
      <c r="A45" s="15">
        <v>539</v>
      </c>
      <c r="B45" s="28">
        <v>30</v>
      </c>
      <c r="C45" s="18" t="s">
        <v>64</v>
      </c>
      <c r="D45" s="18" t="s">
        <v>108</v>
      </c>
      <c r="E45" s="17" t="s">
        <v>65</v>
      </c>
      <c r="F45" s="18" t="s">
        <v>30</v>
      </c>
      <c r="G45" s="19">
        <v>42826</v>
      </c>
      <c r="H45" s="34">
        <v>43009</v>
      </c>
      <c r="I45" s="41">
        <v>25000</v>
      </c>
      <c r="J45" s="26">
        <v>717.5</v>
      </c>
      <c r="K45" s="26">
        <v>1774.9999999999998</v>
      </c>
      <c r="L45" s="26">
        <v>275</v>
      </c>
      <c r="M45" s="26">
        <v>760</v>
      </c>
      <c r="N45" s="27">
        <v>1772.5000000000002</v>
      </c>
      <c r="O45" s="26"/>
      <c r="P45" s="27">
        <f t="shared" si="0"/>
        <v>5300</v>
      </c>
      <c r="Q45" s="26">
        <f t="shared" si="1"/>
        <v>1477.5</v>
      </c>
      <c r="R45" s="27">
        <f t="shared" si="2"/>
        <v>3822.5</v>
      </c>
      <c r="S45" s="26">
        <f t="shared" si="3"/>
        <v>23522.5</v>
      </c>
      <c r="T45" s="38">
        <v>121</v>
      </c>
      <c r="U45" s="15"/>
    </row>
    <row r="46" spans="1:21" ht="16.5">
      <c r="A46" s="15">
        <v>541</v>
      </c>
      <c r="B46" s="28">
        <v>31</v>
      </c>
      <c r="C46" s="18" t="s">
        <v>66</v>
      </c>
      <c r="D46" s="18" t="s">
        <v>108</v>
      </c>
      <c r="E46" s="17" t="s">
        <v>57</v>
      </c>
      <c r="F46" s="18" t="s">
        <v>30</v>
      </c>
      <c r="G46" s="19">
        <v>42826</v>
      </c>
      <c r="H46" s="34">
        <v>43009</v>
      </c>
      <c r="I46" s="41">
        <v>20000</v>
      </c>
      <c r="J46" s="26">
        <v>574</v>
      </c>
      <c r="K46" s="26">
        <v>1419.9999999999998</v>
      </c>
      <c r="L46" s="26">
        <v>220</v>
      </c>
      <c r="M46" s="26">
        <v>608</v>
      </c>
      <c r="N46" s="27">
        <v>1418</v>
      </c>
      <c r="O46" s="26"/>
      <c r="P46" s="27">
        <f t="shared" si="0"/>
        <v>4240</v>
      </c>
      <c r="Q46" s="26">
        <f t="shared" si="1"/>
        <v>1182</v>
      </c>
      <c r="R46" s="27">
        <f t="shared" si="2"/>
        <v>3058</v>
      </c>
      <c r="S46" s="26">
        <f t="shared" si="3"/>
        <v>18818</v>
      </c>
      <c r="T46" s="38">
        <v>121</v>
      </c>
      <c r="U46" s="15"/>
    </row>
    <row r="47" spans="1:21" ht="16.5">
      <c r="A47" s="15">
        <v>542</v>
      </c>
      <c r="B47" s="28">
        <v>32</v>
      </c>
      <c r="C47" s="18" t="s">
        <v>67</v>
      </c>
      <c r="D47" s="18" t="s">
        <v>108</v>
      </c>
      <c r="E47" s="17" t="s">
        <v>65</v>
      </c>
      <c r="F47" s="18" t="s">
        <v>30</v>
      </c>
      <c r="G47" s="19">
        <v>42826</v>
      </c>
      <c r="H47" s="34">
        <v>43009</v>
      </c>
      <c r="I47" s="41">
        <v>20000</v>
      </c>
      <c r="J47" s="26">
        <v>574</v>
      </c>
      <c r="K47" s="26">
        <v>1419.9999999999998</v>
      </c>
      <c r="L47" s="26">
        <v>220</v>
      </c>
      <c r="M47" s="26">
        <v>608</v>
      </c>
      <c r="N47" s="27">
        <v>1418</v>
      </c>
      <c r="O47" s="26"/>
      <c r="P47" s="27">
        <f t="shared" si="0"/>
        <v>4240</v>
      </c>
      <c r="Q47" s="26">
        <f t="shared" si="1"/>
        <v>1182</v>
      </c>
      <c r="R47" s="27">
        <f t="shared" si="2"/>
        <v>3058</v>
      </c>
      <c r="S47" s="26">
        <f t="shared" si="3"/>
        <v>18818</v>
      </c>
      <c r="T47" s="38">
        <v>121</v>
      </c>
      <c r="U47" s="15"/>
    </row>
    <row r="48" spans="1:21" ht="16.5">
      <c r="A48" s="15">
        <v>543</v>
      </c>
      <c r="B48" s="28">
        <v>33</v>
      </c>
      <c r="C48" s="18" t="s">
        <v>103</v>
      </c>
      <c r="D48" s="18" t="s">
        <v>108</v>
      </c>
      <c r="E48" s="17" t="s">
        <v>35</v>
      </c>
      <c r="F48" s="18" t="s">
        <v>30</v>
      </c>
      <c r="G48" s="19">
        <v>42826</v>
      </c>
      <c r="H48" s="34">
        <v>43009</v>
      </c>
      <c r="I48" s="41">
        <v>35000</v>
      </c>
      <c r="J48" s="26">
        <v>1004.5</v>
      </c>
      <c r="K48" s="26">
        <v>2485</v>
      </c>
      <c r="L48" s="26">
        <v>385</v>
      </c>
      <c r="M48" s="26">
        <v>1064</v>
      </c>
      <c r="N48" s="27">
        <v>2481.5</v>
      </c>
      <c r="O48" s="26"/>
      <c r="P48" s="27">
        <f t="shared" si="0"/>
        <v>7420</v>
      </c>
      <c r="Q48" s="26">
        <f t="shared" si="1"/>
        <v>2068.5</v>
      </c>
      <c r="R48" s="27">
        <f t="shared" si="2"/>
        <v>5351.5</v>
      </c>
      <c r="S48" s="26">
        <f t="shared" si="3"/>
        <v>32931.5</v>
      </c>
      <c r="T48" s="38">
        <v>121</v>
      </c>
      <c r="U48" s="15"/>
    </row>
    <row r="49" spans="1:21" ht="16.5">
      <c r="A49" s="15">
        <v>544</v>
      </c>
      <c r="B49" s="28">
        <v>34</v>
      </c>
      <c r="C49" s="18" t="s">
        <v>68</v>
      </c>
      <c r="D49" s="18" t="s">
        <v>108</v>
      </c>
      <c r="E49" s="17" t="s">
        <v>127</v>
      </c>
      <c r="F49" s="18" t="s">
        <v>30</v>
      </c>
      <c r="G49" s="19">
        <v>42826</v>
      </c>
      <c r="H49" s="34">
        <v>43009</v>
      </c>
      <c r="I49" s="41">
        <v>80000</v>
      </c>
      <c r="J49" s="26">
        <v>2296</v>
      </c>
      <c r="K49" s="26">
        <v>5679.999999999999</v>
      </c>
      <c r="L49" s="26">
        <v>490.03</v>
      </c>
      <c r="M49" s="26">
        <v>2432</v>
      </c>
      <c r="N49" s="27">
        <v>5672</v>
      </c>
      <c r="O49" s="26"/>
      <c r="P49" s="27">
        <f t="shared" si="0"/>
        <v>16570.03</v>
      </c>
      <c r="Q49" s="26">
        <f t="shared" si="1"/>
        <v>4728</v>
      </c>
      <c r="R49" s="27">
        <f t="shared" si="2"/>
        <v>11842.029999999999</v>
      </c>
      <c r="S49" s="26">
        <f t="shared" si="3"/>
        <v>75272</v>
      </c>
      <c r="T49" s="38">
        <v>121</v>
      </c>
      <c r="U49" s="15"/>
    </row>
    <row r="50" spans="1:21" ht="16.5">
      <c r="A50" s="15">
        <v>547</v>
      </c>
      <c r="B50" s="28">
        <v>35</v>
      </c>
      <c r="C50" s="18" t="s">
        <v>104</v>
      </c>
      <c r="D50" s="18" t="s">
        <v>108</v>
      </c>
      <c r="E50" s="17" t="s">
        <v>128</v>
      </c>
      <c r="F50" s="18" t="s">
        <v>30</v>
      </c>
      <c r="G50" s="19">
        <v>42826</v>
      </c>
      <c r="H50" s="34">
        <v>43009</v>
      </c>
      <c r="I50" s="41">
        <v>20000</v>
      </c>
      <c r="J50" s="26">
        <v>574</v>
      </c>
      <c r="K50" s="26">
        <v>1419.9999999999998</v>
      </c>
      <c r="L50" s="26">
        <v>220</v>
      </c>
      <c r="M50" s="26">
        <v>608</v>
      </c>
      <c r="N50" s="27">
        <v>1418</v>
      </c>
      <c r="O50" s="26"/>
      <c r="P50" s="27">
        <f t="shared" si="0"/>
        <v>4240</v>
      </c>
      <c r="Q50" s="26">
        <f t="shared" si="1"/>
        <v>1182</v>
      </c>
      <c r="R50" s="27">
        <f t="shared" si="2"/>
        <v>3058</v>
      </c>
      <c r="S50" s="26">
        <f t="shared" si="3"/>
        <v>18818</v>
      </c>
      <c r="T50" s="38">
        <v>121</v>
      </c>
      <c r="U50" s="15"/>
    </row>
    <row r="51" spans="1:21" ht="16.5">
      <c r="A51" s="15">
        <v>548</v>
      </c>
      <c r="B51" s="28">
        <v>36</v>
      </c>
      <c r="C51" s="18" t="s">
        <v>105</v>
      </c>
      <c r="D51" s="18" t="s">
        <v>108</v>
      </c>
      <c r="E51" s="17" t="s">
        <v>129</v>
      </c>
      <c r="F51" s="18" t="s">
        <v>30</v>
      </c>
      <c r="G51" s="19">
        <v>42856</v>
      </c>
      <c r="H51" s="34">
        <v>43040</v>
      </c>
      <c r="I51" s="41">
        <v>110000</v>
      </c>
      <c r="J51" s="26">
        <v>3157</v>
      </c>
      <c r="K51" s="26">
        <v>7809.999999999999</v>
      </c>
      <c r="L51" s="26">
        <v>490.03</v>
      </c>
      <c r="M51" s="26">
        <v>3344</v>
      </c>
      <c r="N51" s="27">
        <v>7799.000000000001</v>
      </c>
      <c r="O51" s="26"/>
      <c r="P51" s="27">
        <f t="shared" si="0"/>
        <v>22600.030000000002</v>
      </c>
      <c r="Q51" s="26">
        <f t="shared" si="1"/>
        <v>6501</v>
      </c>
      <c r="R51" s="27">
        <f t="shared" si="2"/>
        <v>16099.029999999999</v>
      </c>
      <c r="S51" s="26">
        <f t="shared" si="3"/>
        <v>103499</v>
      </c>
      <c r="T51" s="38">
        <v>121</v>
      </c>
      <c r="U51" s="15"/>
    </row>
    <row r="52" spans="1:21" ht="16.5">
      <c r="A52" s="15">
        <v>549</v>
      </c>
      <c r="B52" s="28">
        <v>37</v>
      </c>
      <c r="C52" s="18" t="s">
        <v>69</v>
      </c>
      <c r="D52" s="18" t="s">
        <v>108</v>
      </c>
      <c r="E52" s="17" t="s">
        <v>130</v>
      </c>
      <c r="F52" s="18" t="s">
        <v>30</v>
      </c>
      <c r="G52" s="19">
        <v>42826</v>
      </c>
      <c r="H52" s="34">
        <v>43009</v>
      </c>
      <c r="I52" s="41">
        <v>150000</v>
      </c>
      <c r="J52" s="26">
        <v>4305</v>
      </c>
      <c r="K52" s="26">
        <v>10649.999999999998</v>
      </c>
      <c r="L52" s="26">
        <v>490.03</v>
      </c>
      <c r="M52" s="26">
        <v>3385.65</v>
      </c>
      <c r="N52" s="27">
        <v>7896.13</v>
      </c>
      <c r="O52" s="26"/>
      <c r="P52" s="27">
        <f t="shared" si="0"/>
        <v>26726.81</v>
      </c>
      <c r="Q52" s="26">
        <f t="shared" si="1"/>
        <v>7690.65</v>
      </c>
      <c r="R52" s="27">
        <f t="shared" si="2"/>
        <v>19036.16</v>
      </c>
      <c r="S52" s="26">
        <f t="shared" si="3"/>
        <v>142309.35</v>
      </c>
      <c r="T52" s="38">
        <v>121</v>
      </c>
      <c r="U52" s="15"/>
    </row>
    <row r="53" spans="1:21" ht="16.5">
      <c r="A53" s="15">
        <v>554</v>
      </c>
      <c r="B53" s="28">
        <v>38</v>
      </c>
      <c r="C53" s="18" t="s">
        <v>106</v>
      </c>
      <c r="D53" s="18" t="s">
        <v>108</v>
      </c>
      <c r="E53" s="17" t="s">
        <v>79</v>
      </c>
      <c r="F53" s="18" t="s">
        <v>30</v>
      </c>
      <c r="G53" s="19">
        <v>42826</v>
      </c>
      <c r="H53" s="34">
        <v>43009</v>
      </c>
      <c r="I53" s="41">
        <v>25000</v>
      </c>
      <c r="J53" s="26">
        <v>717.5</v>
      </c>
      <c r="K53" s="26">
        <v>1774.9999999999998</v>
      </c>
      <c r="L53" s="26">
        <v>275</v>
      </c>
      <c r="M53" s="26">
        <v>760</v>
      </c>
      <c r="N53" s="27">
        <v>1772.5000000000002</v>
      </c>
      <c r="O53" s="26"/>
      <c r="P53" s="27">
        <f t="shared" si="0"/>
        <v>5300</v>
      </c>
      <c r="Q53" s="26">
        <f t="shared" si="1"/>
        <v>1477.5</v>
      </c>
      <c r="R53" s="27">
        <f t="shared" si="2"/>
        <v>3822.5</v>
      </c>
      <c r="S53" s="26">
        <f t="shared" si="3"/>
        <v>23522.5</v>
      </c>
      <c r="T53" s="38">
        <v>121</v>
      </c>
      <c r="U53" s="15"/>
    </row>
    <row r="54" spans="1:21" ht="16.5">
      <c r="A54" s="15">
        <v>557</v>
      </c>
      <c r="B54" s="28">
        <v>39</v>
      </c>
      <c r="C54" s="18" t="s">
        <v>74</v>
      </c>
      <c r="D54" s="18" t="s">
        <v>108</v>
      </c>
      <c r="E54" s="17" t="s">
        <v>57</v>
      </c>
      <c r="F54" s="18" t="s">
        <v>30</v>
      </c>
      <c r="G54" s="19">
        <v>42826</v>
      </c>
      <c r="H54" s="34">
        <v>43009</v>
      </c>
      <c r="I54" s="41">
        <v>20000</v>
      </c>
      <c r="J54" s="26">
        <v>574</v>
      </c>
      <c r="K54" s="26">
        <v>1419.9999999999998</v>
      </c>
      <c r="L54" s="26">
        <v>220</v>
      </c>
      <c r="M54" s="26">
        <v>608</v>
      </c>
      <c r="N54" s="27">
        <v>1418</v>
      </c>
      <c r="O54" s="26"/>
      <c r="P54" s="27">
        <f t="shared" si="0"/>
        <v>4240</v>
      </c>
      <c r="Q54" s="26">
        <f t="shared" si="1"/>
        <v>1182</v>
      </c>
      <c r="R54" s="27">
        <f t="shared" si="2"/>
        <v>3058</v>
      </c>
      <c r="S54" s="26">
        <f t="shared" si="3"/>
        <v>18818</v>
      </c>
      <c r="T54" s="38">
        <v>121</v>
      </c>
      <c r="U54" s="15"/>
    </row>
    <row r="55" spans="1:21" ht="16.5">
      <c r="A55" s="15">
        <v>559</v>
      </c>
      <c r="B55" s="28">
        <v>40</v>
      </c>
      <c r="C55" s="18" t="s">
        <v>76</v>
      </c>
      <c r="D55" s="18" t="s">
        <v>108</v>
      </c>
      <c r="E55" s="17" t="s">
        <v>65</v>
      </c>
      <c r="F55" s="18" t="s">
        <v>30</v>
      </c>
      <c r="G55" s="19">
        <v>42826</v>
      </c>
      <c r="H55" s="34">
        <v>43009</v>
      </c>
      <c r="I55" s="41">
        <v>20000</v>
      </c>
      <c r="J55" s="26">
        <v>574</v>
      </c>
      <c r="K55" s="26">
        <v>1419.9999999999998</v>
      </c>
      <c r="L55" s="26">
        <v>220</v>
      </c>
      <c r="M55" s="26">
        <v>608</v>
      </c>
      <c r="N55" s="27">
        <v>1418</v>
      </c>
      <c r="O55" s="26"/>
      <c r="P55" s="27">
        <f t="shared" si="0"/>
        <v>4240</v>
      </c>
      <c r="Q55" s="26">
        <f t="shared" si="1"/>
        <v>1182</v>
      </c>
      <c r="R55" s="27">
        <f t="shared" si="2"/>
        <v>3058</v>
      </c>
      <c r="S55" s="26">
        <f t="shared" si="3"/>
        <v>18818</v>
      </c>
      <c r="T55" s="38">
        <v>121</v>
      </c>
      <c r="U55" s="15"/>
    </row>
    <row r="56" spans="1:21" ht="16.5">
      <c r="A56" s="15">
        <v>568</v>
      </c>
      <c r="B56" s="28">
        <v>41</v>
      </c>
      <c r="C56" s="18" t="s">
        <v>107</v>
      </c>
      <c r="D56" s="18" t="s">
        <v>108</v>
      </c>
      <c r="E56" s="17" t="s">
        <v>65</v>
      </c>
      <c r="F56" s="18" t="s">
        <v>30</v>
      </c>
      <c r="G56" s="19">
        <v>42856</v>
      </c>
      <c r="H56" s="34">
        <v>43040</v>
      </c>
      <c r="I56" s="41">
        <v>20000</v>
      </c>
      <c r="J56" s="26">
        <v>574</v>
      </c>
      <c r="K56" s="26">
        <v>1419.9999999999998</v>
      </c>
      <c r="L56" s="26">
        <v>220</v>
      </c>
      <c r="M56" s="26">
        <v>608</v>
      </c>
      <c r="N56" s="27">
        <v>1418</v>
      </c>
      <c r="O56" s="26"/>
      <c r="P56" s="27">
        <f t="shared" si="0"/>
        <v>4240</v>
      </c>
      <c r="Q56" s="26">
        <f t="shared" si="1"/>
        <v>1182</v>
      </c>
      <c r="R56" s="27">
        <f t="shared" si="2"/>
        <v>3058</v>
      </c>
      <c r="S56" s="26">
        <f t="shared" si="3"/>
        <v>18818</v>
      </c>
      <c r="T56" s="38">
        <v>121</v>
      </c>
      <c r="U56" s="15"/>
    </row>
    <row r="57" spans="1:21" ht="16.5">
      <c r="A57" s="15">
        <v>569</v>
      </c>
      <c r="B57" s="28">
        <v>42</v>
      </c>
      <c r="C57" s="18" t="s">
        <v>78</v>
      </c>
      <c r="D57" s="18" t="s">
        <v>108</v>
      </c>
      <c r="E57" s="17" t="s">
        <v>79</v>
      </c>
      <c r="F57" s="18" t="s">
        <v>30</v>
      </c>
      <c r="G57" s="19">
        <v>42856</v>
      </c>
      <c r="H57" s="34">
        <v>43040</v>
      </c>
      <c r="I57" s="41">
        <v>20000</v>
      </c>
      <c r="J57" s="26">
        <v>574</v>
      </c>
      <c r="K57" s="26">
        <v>1419.9999999999998</v>
      </c>
      <c r="L57" s="26">
        <v>220</v>
      </c>
      <c r="M57" s="26">
        <v>608</v>
      </c>
      <c r="N57" s="27">
        <v>1418</v>
      </c>
      <c r="O57" s="26"/>
      <c r="P57" s="27">
        <f t="shared" si="0"/>
        <v>4240</v>
      </c>
      <c r="Q57" s="26">
        <f t="shared" si="1"/>
        <v>1182</v>
      </c>
      <c r="R57" s="27">
        <f t="shared" si="2"/>
        <v>3058</v>
      </c>
      <c r="S57" s="26">
        <f t="shared" si="3"/>
        <v>18818</v>
      </c>
      <c r="T57" s="38">
        <v>121</v>
      </c>
      <c r="U57" s="15"/>
    </row>
    <row r="58" spans="1:21" ht="16.5">
      <c r="A58" s="15">
        <v>570</v>
      </c>
      <c r="B58" s="28">
        <v>43</v>
      </c>
      <c r="C58" s="18" t="s">
        <v>80</v>
      </c>
      <c r="D58" s="18" t="s">
        <v>108</v>
      </c>
      <c r="E58" s="17" t="s">
        <v>65</v>
      </c>
      <c r="F58" s="18" t="s">
        <v>30</v>
      </c>
      <c r="G58" s="19">
        <v>42856</v>
      </c>
      <c r="H58" s="34">
        <v>43040</v>
      </c>
      <c r="I58" s="41">
        <v>20000</v>
      </c>
      <c r="J58" s="26">
        <v>574</v>
      </c>
      <c r="K58" s="26">
        <v>1419.9999999999998</v>
      </c>
      <c r="L58" s="26">
        <v>220</v>
      </c>
      <c r="M58" s="26">
        <v>608</v>
      </c>
      <c r="N58" s="27">
        <v>1418</v>
      </c>
      <c r="O58" s="26"/>
      <c r="P58" s="27">
        <f t="shared" si="0"/>
        <v>4240</v>
      </c>
      <c r="Q58" s="26">
        <f t="shared" si="1"/>
        <v>1182</v>
      </c>
      <c r="R58" s="27">
        <f t="shared" si="2"/>
        <v>3058</v>
      </c>
      <c r="S58" s="26">
        <f t="shared" si="3"/>
        <v>18818</v>
      </c>
      <c r="T58" s="38">
        <v>121</v>
      </c>
      <c r="U58" s="15"/>
    </row>
    <row r="59" spans="1:21" ht="16.5">
      <c r="A59" s="15">
        <v>572</v>
      </c>
      <c r="B59" s="28">
        <v>44</v>
      </c>
      <c r="C59" s="18" t="s">
        <v>81</v>
      </c>
      <c r="D59" s="18" t="s">
        <v>108</v>
      </c>
      <c r="E59" s="17" t="s">
        <v>58</v>
      </c>
      <c r="F59" s="18" t="s">
        <v>30</v>
      </c>
      <c r="G59" s="19">
        <v>42856</v>
      </c>
      <c r="H59" s="34">
        <v>43040</v>
      </c>
      <c r="I59" s="41">
        <v>25000</v>
      </c>
      <c r="J59" s="26">
        <v>717.5</v>
      </c>
      <c r="K59" s="26">
        <v>1774.9999999999998</v>
      </c>
      <c r="L59" s="26">
        <v>275</v>
      </c>
      <c r="M59" s="26">
        <v>760</v>
      </c>
      <c r="N59" s="27">
        <v>1772.5000000000002</v>
      </c>
      <c r="O59" s="26"/>
      <c r="P59" s="27">
        <f t="shared" si="0"/>
        <v>5300</v>
      </c>
      <c r="Q59" s="26">
        <f t="shared" si="1"/>
        <v>1477.5</v>
      </c>
      <c r="R59" s="27">
        <f t="shared" si="2"/>
        <v>3822.5</v>
      </c>
      <c r="S59" s="26">
        <f t="shared" si="3"/>
        <v>23522.5</v>
      </c>
      <c r="T59" s="38">
        <v>121</v>
      </c>
      <c r="U59" s="15"/>
    </row>
    <row r="60" spans="1:21" ht="16.5">
      <c r="A60" s="15">
        <v>573</v>
      </c>
      <c r="B60" s="28">
        <v>45</v>
      </c>
      <c r="C60" s="18" t="s">
        <v>82</v>
      </c>
      <c r="D60" s="18" t="s">
        <v>108</v>
      </c>
      <c r="E60" s="17" t="s">
        <v>57</v>
      </c>
      <c r="F60" s="18" t="s">
        <v>30</v>
      </c>
      <c r="G60" s="19">
        <v>42856</v>
      </c>
      <c r="H60" s="34">
        <v>43040</v>
      </c>
      <c r="I60" s="41">
        <v>20000</v>
      </c>
      <c r="J60" s="26">
        <v>574</v>
      </c>
      <c r="K60" s="26">
        <v>1419.9999999999998</v>
      </c>
      <c r="L60" s="26">
        <v>220</v>
      </c>
      <c r="M60" s="26">
        <v>608</v>
      </c>
      <c r="N60" s="27">
        <v>1418</v>
      </c>
      <c r="O60" s="26"/>
      <c r="P60" s="27">
        <f t="shared" si="0"/>
        <v>4240</v>
      </c>
      <c r="Q60" s="26">
        <f t="shared" si="1"/>
        <v>1182</v>
      </c>
      <c r="R60" s="27">
        <f t="shared" si="2"/>
        <v>3058</v>
      </c>
      <c r="S60" s="26">
        <f t="shared" si="3"/>
        <v>18818</v>
      </c>
      <c r="T60" s="38">
        <v>121</v>
      </c>
      <c r="U60" s="15"/>
    </row>
    <row r="61" spans="1:21" ht="16.5">
      <c r="A61" s="15">
        <v>575</v>
      </c>
      <c r="B61" s="28">
        <v>46</v>
      </c>
      <c r="C61" s="18" t="s">
        <v>83</v>
      </c>
      <c r="D61" s="18" t="s">
        <v>108</v>
      </c>
      <c r="E61" s="17" t="s">
        <v>131</v>
      </c>
      <c r="F61" s="18" t="s">
        <v>30</v>
      </c>
      <c r="G61" s="19">
        <v>42856</v>
      </c>
      <c r="H61" s="34">
        <v>43040</v>
      </c>
      <c r="I61" s="41">
        <v>50000</v>
      </c>
      <c r="J61" s="26">
        <v>1435</v>
      </c>
      <c r="K61" s="26">
        <v>3549.9999999999995</v>
      </c>
      <c r="L61" s="26">
        <v>490.03</v>
      </c>
      <c r="M61" s="26">
        <v>1520</v>
      </c>
      <c r="N61" s="27">
        <v>3545.0000000000005</v>
      </c>
      <c r="O61" s="26"/>
      <c r="P61" s="27">
        <f t="shared" si="0"/>
        <v>10540.03</v>
      </c>
      <c r="Q61" s="26">
        <f t="shared" si="1"/>
        <v>2955</v>
      </c>
      <c r="R61" s="27">
        <f t="shared" si="2"/>
        <v>7585.030000000001</v>
      </c>
      <c r="S61" s="26">
        <f t="shared" si="3"/>
        <v>47045</v>
      </c>
      <c r="T61" s="38">
        <v>121</v>
      </c>
      <c r="U61" s="15"/>
    </row>
    <row r="62" spans="1:21" ht="16.5">
      <c r="A62" s="15">
        <v>580</v>
      </c>
      <c r="B62" s="28">
        <v>47</v>
      </c>
      <c r="C62" s="18" t="s">
        <v>86</v>
      </c>
      <c r="D62" s="18" t="s">
        <v>108</v>
      </c>
      <c r="E62" s="17" t="s">
        <v>65</v>
      </c>
      <c r="F62" s="18" t="s">
        <v>30</v>
      </c>
      <c r="G62" s="19">
        <v>42856</v>
      </c>
      <c r="H62" s="34">
        <v>43040</v>
      </c>
      <c r="I62" s="41">
        <v>20000</v>
      </c>
      <c r="J62" s="26">
        <v>574</v>
      </c>
      <c r="K62" s="26">
        <v>1419.9999999999998</v>
      </c>
      <c r="L62" s="26">
        <v>220</v>
      </c>
      <c r="M62" s="26">
        <v>608</v>
      </c>
      <c r="N62" s="27">
        <v>1418</v>
      </c>
      <c r="O62" s="26"/>
      <c r="P62" s="27">
        <f t="shared" si="0"/>
        <v>4240</v>
      </c>
      <c r="Q62" s="26">
        <f t="shared" si="1"/>
        <v>1182</v>
      </c>
      <c r="R62" s="27">
        <f t="shared" si="2"/>
        <v>3058</v>
      </c>
      <c r="S62" s="26">
        <f t="shared" si="3"/>
        <v>18818</v>
      </c>
      <c r="T62" s="38">
        <v>121</v>
      </c>
      <c r="U62" s="15"/>
    </row>
    <row r="63" spans="1:21" ht="16.5">
      <c r="A63" s="15">
        <v>585</v>
      </c>
      <c r="B63" s="28">
        <v>48</v>
      </c>
      <c r="C63" s="18" t="s">
        <v>98</v>
      </c>
      <c r="D63" s="18" t="s">
        <v>108</v>
      </c>
      <c r="E63" s="17" t="s">
        <v>79</v>
      </c>
      <c r="F63" s="18" t="s">
        <v>30</v>
      </c>
      <c r="G63" s="19">
        <v>42795</v>
      </c>
      <c r="H63" s="34">
        <v>42979</v>
      </c>
      <c r="I63" s="41">
        <v>25000</v>
      </c>
      <c r="J63" s="26">
        <v>717.5</v>
      </c>
      <c r="K63" s="26">
        <v>1774.9999999999998</v>
      </c>
      <c r="L63" s="26">
        <v>275</v>
      </c>
      <c r="M63" s="26">
        <v>760</v>
      </c>
      <c r="N63" s="27">
        <v>1772.5000000000002</v>
      </c>
      <c r="O63" s="26"/>
      <c r="P63" s="27">
        <f t="shared" si="0"/>
        <v>5300</v>
      </c>
      <c r="Q63" s="26">
        <f t="shared" si="1"/>
        <v>1477.5</v>
      </c>
      <c r="R63" s="27">
        <f t="shared" si="2"/>
        <v>3822.5</v>
      </c>
      <c r="S63" s="26">
        <f t="shared" si="3"/>
        <v>23522.5</v>
      </c>
      <c r="T63" s="38">
        <v>121</v>
      </c>
      <c r="U63" s="15"/>
    </row>
    <row r="64" spans="1:21" ht="16.5">
      <c r="A64" s="15">
        <v>588</v>
      </c>
      <c r="B64" s="28">
        <v>49</v>
      </c>
      <c r="C64" s="18" t="s">
        <v>91</v>
      </c>
      <c r="D64" s="18" t="s">
        <v>108</v>
      </c>
      <c r="E64" s="17" t="s">
        <v>65</v>
      </c>
      <c r="F64" s="18" t="s">
        <v>30</v>
      </c>
      <c r="G64" s="19">
        <v>42795</v>
      </c>
      <c r="H64" s="34">
        <v>42979</v>
      </c>
      <c r="I64" s="41">
        <v>20000</v>
      </c>
      <c r="J64" s="26">
        <v>574</v>
      </c>
      <c r="K64" s="26">
        <v>1419.9999999999998</v>
      </c>
      <c r="L64" s="26">
        <v>220</v>
      </c>
      <c r="M64" s="26">
        <v>608</v>
      </c>
      <c r="N64" s="27">
        <v>1418</v>
      </c>
      <c r="O64" s="26"/>
      <c r="P64" s="27">
        <f t="shared" si="0"/>
        <v>4240</v>
      </c>
      <c r="Q64" s="26">
        <f t="shared" si="1"/>
        <v>1182</v>
      </c>
      <c r="R64" s="27">
        <f t="shared" si="2"/>
        <v>3058</v>
      </c>
      <c r="S64" s="26">
        <f t="shared" si="3"/>
        <v>18818</v>
      </c>
      <c r="T64" s="38">
        <v>121</v>
      </c>
      <c r="U64" s="15"/>
    </row>
    <row r="65" spans="1:21" ht="16.5">
      <c r="A65" s="15">
        <v>589</v>
      </c>
      <c r="B65" s="28">
        <v>50</v>
      </c>
      <c r="C65" s="18" t="s">
        <v>92</v>
      </c>
      <c r="D65" s="18" t="s">
        <v>108</v>
      </c>
      <c r="E65" s="17" t="s">
        <v>57</v>
      </c>
      <c r="F65" s="18" t="s">
        <v>30</v>
      </c>
      <c r="G65" s="19">
        <v>42795</v>
      </c>
      <c r="H65" s="34">
        <v>42979</v>
      </c>
      <c r="I65" s="41">
        <v>20000</v>
      </c>
      <c r="J65" s="26">
        <v>574</v>
      </c>
      <c r="K65" s="26">
        <v>1419.9999999999998</v>
      </c>
      <c r="L65" s="26">
        <v>220</v>
      </c>
      <c r="M65" s="26">
        <v>608</v>
      </c>
      <c r="N65" s="27">
        <v>1418</v>
      </c>
      <c r="O65" s="26"/>
      <c r="P65" s="27">
        <f t="shared" si="0"/>
        <v>4240</v>
      </c>
      <c r="Q65" s="26">
        <f t="shared" si="1"/>
        <v>1182</v>
      </c>
      <c r="R65" s="27">
        <f t="shared" si="2"/>
        <v>3058</v>
      </c>
      <c r="S65" s="26">
        <f t="shared" si="3"/>
        <v>18818</v>
      </c>
      <c r="T65" s="38">
        <v>121</v>
      </c>
      <c r="U65" s="15"/>
    </row>
    <row r="66" spans="1:21" ht="16.5">
      <c r="A66" s="15">
        <v>591</v>
      </c>
      <c r="B66" s="28">
        <v>51</v>
      </c>
      <c r="C66" s="18" t="s">
        <v>93</v>
      </c>
      <c r="D66" s="18" t="s">
        <v>108</v>
      </c>
      <c r="E66" s="17" t="s">
        <v>96</v>
      </c>
      <c r="F66" s="18" t="s">
        <v>30</v>
      </c>
      <c r="G66" s="19">
        <v>42795</v>
      </c>
      <c r="H66" s="34">
        <v>42979</v>
      </c>
      <c r="I66" s="41">
        <v>30000</v>
      </c>
      <c r="J66" s="26">
        <v>861</v>
      </c>
      <c r="K66" s="26">
        <v>2130</v>
      </c>
      <c r="L66" s="26">
        <v>330</v>
      </c>
      <c r="M66" s="26">
        <v>912</v>
      </c>
      <c r="N66" s="27">
        <v>2127</v>
      </c>
      <c r="O66" s="26"/>
      <c r="P66" s="27">
        <f t="shared" si="0"/>
        <v>6360</v>
      </c>
      <c r="Q66" s="26">
        <f t="shared" si="1"/>
        <v>1773</v>
      </c>
      <c r="R66" s="27">
        <f t="shared" si="2"/>
        <v>4587</v>
      </c>
      <c r="S66" s="26">
        <f t="shared" si="3"/>
        <v>28227</v>
      </c>
      <c r="T66" s="38">
        <v>121</v>
      </c>
      <c r="U66" s="15"/>
    </row>
    <row r="67" spans="1:21" ht="16.5">
      <c r="A67" s="15">
        <v>592</v>
      </c>
      <c r="B67" s="28">
        <v>52</v>
      </c>
      <c r="C67" s="18" t="s">
        <v>94</v>
      </c>
      <c r="D67" s="18" t="s">
        <v>108</v>
      </c>
      <c r="E67" s="17" t="s">
        <v>97</v>
      </c>
      <c r="F67" s="18" t="s">
        <v>30</v>
      </c>
      <c r="G67" s="19">
        <v>42795</v>
      </c>
      <c r="H67" s="34">
        <v>42979</v>
      </c>
      <c r="I67" s="41">
        <v>30000</v>
      </c>
      <c r="J67" s="26">
        <v>861</v>
      </c>
      <c r="K67" s="26">
        <v>2130</v>
      </c>
      <c r="L67" s="26">
        <v>330</v>
      </c>
      <c r="M67" s="26">
        <v>912</v>
      </c>
      <c r="N67" s="27">
        <v>2127</v>
      </c>
      <c r="O67" s="26"/>
      <c r="P67" s="27">
        <f t="shared" si="0"/>
        <v>6360</v>
      </c>
      <c r="Q67" s="26">
        <f t="shared" si="1"/>
        <v>1773</v>
      </c>
      <c r="R67" s="27">
        <f t="shared" si="2"/>
        <v>4587</v>
      </c>
      <c r="S67" s="26">
        <f t="shared" si="3"/>
        <v>28227</v>
      </c>
      <c r="T67" s="38">
        <v>121</v>
      </c>
      <c r="U67" s="15"/>
    </row>
    <row r="68" spans="1:21" ht="16.5">
      <c r="A68" s="15">
        <v>593</v>
      </c>
      <c r="B68" s="28">
        <v>53</v>
      </c>
      <c r="C68" s="18" t="s">
        <v>95</v>
      </c>
      <c r="D68" s="18" t="s">
        <v>108</v>
      </c>
      <c r="E68" s="17" t="s">
        <v>58</v>
      </c>
      <c r="F68" s="18" t="s">
        <v>30</v>
      </c>
      <c r="G68" s="19">
        <v>42795</v>
      </c>
      <c r="H68" s="34">
        <v>42979</v>
      </c>
      <c r="I68" s="41">
        <v>27000</v>
      </c>
      <c r="J68" s="26">
        <v>774.9</v>
      </c>
      <c r="K68" s="26">
        <v>1916.9999999999998</v>
      </c>
      <c r="L68" s="26">
        <v>297</v>
      </c>
      <c r="M68" s="26">
        <v>820.8</v>
      </c>
      <c r="N68" s="27">
        <v>1914.3000000000002</v>
      </c>
      <c r="O68" s="26"/>
      <c r="P68" s="27">
        <f t="shared" si="0"/>
        <v>5724</v>
      </c>
      <c r="Q68" s="26">
        <f t="shared" si="1"/>
        <v>1595.6999999999998</v>
      </c>
      <c r="R68" s="27">
        <f t="shared" si="2"/>
        <v>4128.3</v>
      </c>
      <c r="S68" s="26">
        <f t="shared" si="3"/>
        <v>25404.3</v>
      </c>
      <c r="T68" s="38">
        <v>121</v>
      </c>
      <c r="U68" s="15"/>
    </row>
    <row r="69" spans="1:21" ht="16.5">
      <c r="A69" s="15">
        <v>507</v>
      </c>
      <c r="B69" s="28">
        <v>54</v>
      </c>
      <c r="C69" s="18" t="s">
        <v>42</v>
      </c>
      <c r="D69" s="18" t="s">
        <v>109</v>
      </c>
      <c r="E69" s="17" t="s">
        <v>132</v>
      </c>
      <c r="F69" s="18" t="s">
        <v>30</v>
      </c>
      <c r="G69" s="19">
        <v>42826</v>
      </c>
      <c r="H69" s="34">
        <v>43009</v>
      </c>
      <c r="I69" s="41">
        <v>32000</v>
      </c>
      <c r="J69" s="26">
        <v>918.4</v>
      </c>
      <c r="K69" s="26">
        <v>2272</v>
      </c>
      <c r="L69" s="26">
        <v>352</v>
      </c>
      <c r="M69" s="26">
        <v>972.8</v>
      </c>
      <c r="N69" s="27">
        <v>2268.8</v>
      </c>
      <c r="O69" s="26"/>
      <c r="P69" s="27">
        <f t="shared" si="0"/>
        <v>6784</v>
      </c>
      <c r="Q69" s="26">
        <f t="shared" si="1"/>
        <v>1891.1999999999998</v>
      </c>
      <c r="R69" s="27">
        <f t="shared" si="2"/>
        <v>4892.8</v>
      </c>
      <c r="S69" s="26">
        <f t="shared" si="3"/>
        <v>30108.8</v>
      </c>
      <c r="T69" s="38">
        <v>121</v>
      </c>
      <c r="U69" s="15"/>
    </row>
    <row r="70" spans="1:21" ht="16.5">
      <c r="A70" s="15">
        <v>577</v>
      </c>
      <c r="B70" s="28">
        <v>55</v>
      </c>
      <c r="C70" s="18" t="s">
        <v>84</v>
      </c>
      <c r="D70" s="18" t="s">
        <v>109</v>
      </c>
      <c r="E70" s="17" t="s">
        <v>85</v>
      </c>
      <c r="F70" s="18" t="s">
        <v>30</v>
      </c>
      <c r="G70" s="19">
        <v>42856</v>
      </c>
      <c r="H70" s="34">
        <v>43040</v>
      </c>
      <c r="I70" s="41">
        <v>25000</v>
      </c>
      <c r="J70" s="26">
        <v>717.5</v>
      </c>
      <c r="K70" s="26">
        <v>1774.9999999999998</v>
      </c>
      <c r="L70" s="26">
        <v>275</v>
      </c>
      <c r="M70" s="26">
        <v>760</v>
      </c>
      <c r="N70" s="27">
        <v>1772.5000000000002</v>
      </c>
      <c r="O70" s="26"/>
      <c r="P70" s="27">
        <f t="shared" si="0"/>
        <v>5300</v>
      </c>
      <c r="Q70" s="26">
        <f t="shared" si="1"/>
        <v>1477.5</v>
      </c>
      <c r="R70" s="27">
        <f t="shared" si="2"/>
        <v>3822.5</v>
      </c>
      <c r="S70" s="26">
        <f t="shared" si="3"/>
        <v>23522.5</v>
      </c>
      <c r="T70" s="38">
        <v>121</v>
      </c>
      <c r="U70" s="15"/>
    </row>
    <row r="71" spans="1:21" ht="16.5">
      <c r="A71" s="15"/>
      <c r="B71" s="28">
        <v>56</v>
      </c>
      <c r="C71" s="18" t="s">
        <v>148</v>
      </c>
      <c r="D71" s="18" t="s">
        <v>111</v>
      </c>
      <c r="E71" s="17" t="s">
        <v>49</v>
      </c>
      <c r="F71" s="18" t="s">
        <v>30</v>
      </c>
      <c r="G71" s="19">
        <v>42856</v>
      </c>
      <c r="H71" s="34">
        <v>43040</v>
      </c>
      <c r="I71" s="41">
        <v>20000</v>
      </c>
      <c r="J71" s="26">
        <v>574</v>
      </c>
      <c r="K71" s="26">
        <v>1419.9999999999998</v>
      </c>
      <c r="L71" s="26">
        <v>220</v>
      </c>
      <c r="M71" s="26">
        <v>608</v>
      </c>
      <c r="N71" s="27">
        <v>1418</v>
      </c>
      <c r="O71" s="26"/>
      <c r="P71" s="27">
        <f>SUM(J71:O71)</f>
        <v>4240</v>
      </c>
      <c r="Q71" s="26">
        <f>J71+M71+O71</f>
        <v>1182</v>
      </c>
      <c r="R71" s="27">
        <f>K71+L71+N71</f>
        <v>3058</v>
      </c>
      <c r="S71" s="26">
        <f>I71-Q71</f>
        <v>18818</v>
      </c>
      <c r="T71" s="38">
        <v>121</v>
      </c>
      <c r="U71" s="15"/>
    </row>
    <row r="72" spans="1:21" ht="16.5">
      <c r="A72" s="15">
        <v>517</v>
      </c>
      <c r="B72" s="28">
        <v>57</v>
      </c>
      <c r="C72" s="18" t="s">
        <v>46</v>
      </c>
      <c r="D72" s="18" t="s">
        <v>111</v>
      </c>
      <c r="E72" s="17" t="s">
        <v>47</v>
      </c>
      <c r="F72" s="18" t="s">
        <v>30</v>
      </c>
      <c r="G72" s="19">
        <v>42887</v>
      </c>
      <c r="H72" s="34">
        <v>43070</v>
      </c>
      <c r="I72" s="41">
        <v>27000</v>
      </c>
      <c r="J72" s="26">
        <v>774.9</v>
      </c>
      <c r="K72" s="26">
        <v>1916.9999999999998</v>
      </c>
      <c r="L72" s="26">
        <v>297</v>
      </c>
      <c r="M72" s="26">
        <v>820.8</v>
      </c>
      <c r="N72" s="27">
        <v>1914.3000000000002</v>
      </c>
      <c r="O72" s="26"/>
      <c r="P72" s="27">
        <f t="shared" si="0"/>
        <v>5724</v>
      </c>
      <c r="Q72" s="26">
        <f t="shared" si="1"/>
        <v>1595.6999999999998</v>
      </c>
      <c r="R72" s="27">
        <f t="shared" si="2"/>
        <v>4128.3</v>
      </c>
      <c r="S72" s="26">
        <f t="shared" si="3"/>
        <v>25404.3</v>
      </c>
      <c r="T72" s="38">
        <v>121</v>
      </c>
      <c r="U72" s="15"/>
    </row>
    <row r="73" spans="1:21" ht="16.5">
      <c r="A73" s="15">
        <v>519</v>
      </c>
      <c r="B73" s="28">
        <v>58</v>
      </c>
      <c r="C73" s="18" t="s">
        <v>110</v>
      </c>
      <c r="D73" s="18" t="s">
        <v>111</v>
      </c>
      <c r="E73" s="17" t="s">
        <v>133</v>
      </c>
      <c r="F73" s="18" t="s">
        <v>30</v>
      </c>
      <c r="G73" s="19">
        <v>42795</v>
      </c>
      <c r="H73" s="34">
        <v>42979</v>
      </c>
      <c r="I73" s="41">
        <v>20000</v>
      </c>
      <c r="J73" s="26">
        <v>574</v>
      </c>
      <c r="K73" s="26">
        <v>1419.9999999999998</v>
      </c>
      <c r="L73" s="26">
        <v>220</v>
      </c>
      <c r="M73" s="26">
        <v>608</v>
      </c>
      <c r="N73" s="27">
        <v>1418</v>
      </c>
      <c r="O73" s="26"/>
      <c r="P73" s="27">
        <f t="shared" si="0"/>
        <v>4240</v>
      </c>
      <c r="Q73" s="26">
        <f t="shared" si="1"/>
        <v>1182</v>
      </c>
      <c r="R73" s="27">
        <f t="shared" si="2"/>
        <v>3058</v>
      </c>
      <c r="S73" s="26">
        <f t="shared" si="3"/>
        <v>18818</v>
      </c>
      <c r="T73" s="38">
        <v>121</v>
      </c>
      <c r="U73" s="15"/>
    </row>
    <row r="74" spans="1:21" ht="16.5">
      <c r="A74" s="15">
        <v>555</v>
      </c>
      <c r="B74" s="28">
        <v>59</v>
      </c>
      <c r="C74" s="18" t="s">
        <v>73</v>
      </c>
      <c r="D74" s="18" t="s">
        <v>111</v>
      </c>
      <c r="E74" s="17" t="s">
        <v>49</v>
      </c>
      <c r="F74" s="18" t="s">
        <v>30</v>
      </c>
      <c r="G74" s="19">
        <v>42826</v>
      </c>
      <c r="H74" s="34">
        <v>43009</v>
      </c>
      <c r="I74" s="41">
        <v>20000</v>
      </c>
      <c r="J74" s="26">
        <v>574</v>
      </c>
      <c r="K74" s="26">
        <v>1419.9999999999998</v>
      </c>
      <c r="L74" s="26">
        <v>220</v>
      </c>
      <c r="M74" s="26">
        <v>608</v>
      </c>
      <c r="N74" s="27">
        <v>1418</v>
      </c>
      <c r="O74" s="26"/>
      <c r="P74" s="27">
        <f t="shared" si="0"/>
        <v>4240</v>
      </c>
      <c r="Q74" s="26">
        <f t="shared" si="1"/>
        <v>1182</v>
      </c>
      <c r="R74" s="27">
        <f t="shared" si="2"/>
        <v>3058</v>
      </c>
      <c r="S74" s="26">
        <f t="shared" si="3"/>
        <v>18818</v>
      </c>
      <c r="T74" s="38">
        <v>121</v>
      </c>
      <c r="U74" s="15"/>
    </row>
    <row r="75" spans="1:21" ht="16.5">
      <c r="A75">
        <v>503</v>
      </c>
      <c r="B75" s="28">
        <v>60</v>
      </c>
      <c r="C75" s="18" t="s">
        <v>38</v>
      </c>
      <c r="D75" s="18" t="s">
        <v>118</v>
      </c>
      <c r="E75" s="18" t="s">
        <v>50</v>
      </c>
      <c r="F75" s="18" t="s">
        <v>30</v>
      </c>
      <c r="G75" s="19">
        <v>42826</v>
      </c>
      <c r="H75" s="34">
        <v>43009</v>
      </c>
      <c r="I75" s="42">
        <v>22000</v>
      </c>
      <c r="J75" s="32">
        <v>631.4</v>
      </c>
      <c r="K75" s="26">
        <v>1561.9999999999998</v>
      </c>
      <c r="L75" s="26">
        <v>242</v>
      </c>
      <c r="M75" s="32">
        <v>668.8</v>
      </c>
      <c r="N75" s="27">
        <v>1559.8000000000002</v>
      </c>
      <c r="O75" s="26"/>
      <c r="P75" s="27">
        <f t="shared" si="0"/>
        <v>4664</v>
      </c>
      <c r="Q75" s="26">
        <f t="shared" si="1"/>
        <v>1300.1999999999998</v>
      </c>
      <c r="R75" s="27">
        <f t="shared" si="2"/>
        <v>3363.8</v>
      </c>
      <c r="S75" s="26">
        <f t="shared" si="3"/>
        <v>20699.8</v>
      </c>
      <c r="T75" s="38">
        <v>121</v>
      </c>
      <c r="U75" s="15"/>
    </row>
    <row r="76" spans="1:21" ht="16.5">
      <c r="A76">
        <v>504</v>
      </c>
      <c r="B76" s="28">
        <v>61</v>
      </c>
      <c r="C76" s="18" t="s">
        <v>41</v>
      </c>
      <c r="D76" s="18" t="s">
        <v>118</v>
      </c>
      <c r="E76" s="18" t="s">
        <v>134</v>
      </c>
      <c r="F76" s="18" t="s">
        <v>30</v>
      </c>
      <c r="G76" s="19">
        <v>42826</v>
      </c>
      <c r="H76" s="34">
        <v>43009</v>
      </c>
      <c r="I76" s="42">
        <v>50000</v>
      </c>
      <c r="J76" s="32">
        <v>1435</v>
      </c>
      <c r="K76" s="26">
        <v>3549.9999999999995</v>
      </c>
      <c r="L76" s="26">
        <v>490.03</v>
      </c>
      <c r="M76" s="32">
        <v>1520</v>
      </c>
      <c r="N76" s="27">
        <v>3545.0000000000005</v>
      </c>
      <c r="O76" s="26"/>
      <c r="P76" s="27">
        <f t="shared" si="0"/>
        <v>10540.03</v>
      </c>
      <c r="Q76" s="26">
        <f t="shared" si="1"/>
        <v>2955</v>
      </c>
      <c r="R76" s="27">
        <f t="shared" si="2"/>
        <v>7585.030000000001</v>
      </c>
      <c r="S76" s="26">
        <f t="shared" si="3"/>
        <v>47045</v>
      </c>
      <c r="T76" s="38">
        <v>121</v>
      </c>
      <c r="U76" s="15"/>
    </row>
    <row r="77" spans="1:21" ht="16.5">
      <c r="A77">
        <v>506</v>
      </c>
      <c r="B77" s="28">
        <v>62</v>
      </c>
      <c r="C77" s="18" t="s">
        <v>139</v>
      </c>
      <c r="D77" s="18" t="s">
        <v>118</v>
      </c>
      <c r="E77" s="17" t="s">
        <v>134</v>
      </c>
      <c r="F77" s="18" t="s">
        <v>30</v>
      </c>
      <c r="G77" s="19">
        <v>42826</v>
      </c>
      <c r="H77" s="34">
        <v>43009</v>
      </c>
      <c r="I77" s="41">
        <v>50000</v>
      </c>
      <c r="J77" s="32">
        <v>1435</v>
      </c>
      <c r="K77" s="26">
        <v>3549.9999999999995</v>
      </c>
      <c r="L77" s="26">
        <v>490.03</v>
      </c>
      <c r="M77" s="32">
        <v>1520</v>
      </c>
      <c r="N77" s="27">
        <v>3545.0000000000005</v>
      </c>
      <c r="O77" s="32">
        <v>932.76</v>
      </c>
      <c r="P77" s="27">
        <f t="shared" si="0"/>
        <v>11472.79</v>
      </c>
      <c r="Q77" s="26">
        <f t="shared" si="1"/>
        <v>3887.76</v>
      </c>
      <c r="R77" s="27">
        <f t="shared" si="2"/>
        <v>7585.030000000001</v>
      </c>
      <c r="S77" s="26">
        <f t="shared" si="3"/>
        <v>46112.24</v>
      </c>
      <c r="T77" s="38">
        <v>121</v>
      </c>
      <c r="U77" s="15"/>
    </row>
    <row r="78" spans="1:21" ht="19.5" customHeight="1">
      <c r="A78">
        <v>520</v>
      </c>
      <c r="B78" s="28">
        <v>63</v>
      </c>
      <c r="C78" s="18" t="s">
        <v>112</v>
      </c>
      <c r="D78" s="18" t="s">
        <v>118</v>
      </c>
      <c r="E78" s="17" t="s">
        <v>50</v>
      </c>
      <c r="F78" s="18" t="s">
        <v>30</v>
      </c>
      <c r="G78" s="19">
        <v>42795</v>
      </c>
      <c r="H78" s="34">
        <v>42979</v>
      </c>
      <c r="I78" s="41">
        <v>20000</v>
      </c>
      <c r="J78" s="32">
        <v>574</v>
      </c>
      <c r="K78" s="26">
        <v>1419.9999999999998</v>
      </c>
      <c r="L78" s="26">
        <v>220</v>
      </c>
      <c r="M78" s="32">
        <v>608</v>
      </c>
      <c r="N78" s="27">
        <v>1418</v>
      </c>
      <c r="O78" s="32"/>
      <c r="P78" s="27">
        <f t="shared" si="0"/>
        <v>4240</v>
      </c>
      <c r="Q78" s="26">
        <f t="shared" si="1"/>
        <v>1182</v>
      </c>
      <c r="R78" s="27">
        <f t="shared" si="2"/>
        <v>3058</v>
      </c>
      <c r="S78" s="26">
        <f t="shared" si="3"/>
        <v>18818</v>
      </c>
      <c r="T78" s="38">
        <v>121</v>
      </c>
      <c r="U78" s="15"/>
    </row>
    <row r="79" spans="1:21" ht="19.5" customHeight="1">
      <c r="A79">
        <v>525</v>
      </c>
      <c r="B79" s="28">
        <v>64</v>
      </c>
      <c r="C79" s="18" t="s">
        <v>113</v>
      </c>
      <c r="D79" s="18" t="s">
        <v>118</v>
      </c>
      <c r="E79" s="17" t="s">
        <v>50</v>
      </c>
      <c r="F79" s="18" t="s">
        <v>30</v>
      </c>
      <c r="G79" s="19">
        <v>42826</v>
      </c>
      <c r="H79" s="34">
        <v>43009</v>
      </c>
      <c r="I79" s="42">
        <v>20000</v>
      </c>
      <c r="J79" s="32">
        <v>574</v>
      </c>
      <c r="K79" s="26">
        <v>1419.9999999999998</v>
      </c>
      <c r="L79" s="26">
        <v>220</v>
      </c>
      <c r="M79" s="32">
        <v>608</v>
      </c>
      <c r="N79" s="27">
        <v>1418</v>
      </c>
      <c r="O79" s="32"/>
      <c r="P79" s="27">
        <f t="shared" si="0"/>
        <v>4240</v>
      </c>
      <c r="Q79" s="26">
        <f t="shared" si="1"/>
        <v>1182</v>
      </c>
      <c r="R79" s="27">
        <f t="shared" si="2"/>
        <v>3058</v>
      </c>
      <c r="S79" s="26">
        <f t="shared" si="3"/>
        <v>18818</v>
      </c>
      <c r="T79" s="38">
        <v>121</v>
      </c>
      <c r="U79" s="15"/>
    </row>
    <row r="80" spans="1:21" ht="22.5" customHeight="1">
      <c r="A80">
        <v>545</v>
      </c>
      <c r="B80" s="28">
        <v>65</v>
      </c>
      <c r="C80" s="18" t="s">
        <v>77</v>
      </c>
      <c r="D80" s="18" t="s">
        <v>118</v>
      </c>
      <c r="E80" s="17" t="s">
        <v>135</v>
      </c>
      <c r="F80" s="18" t="s">
        <v>30</v>
      </c>
      <c r="G80" s="19">
        <v>42826</v>
      </c>
      <c r="H80" s="34">
        <v>43009</v>
      </c>
      <c r="I80" s="42">
        <v>92000</v>
      </c>
      <c r="J80" s="32">
        <v>2640.4</v>
      </c>
      <c r="K80" s="26">
        <v>6531.999999999999</v>
      </c>
      <c r="L80" s="26">
        <v>490.03</v>
      </c>
      <c r="M80" s="32">
        <v>2796.8</v>
      </c>
      <c r="N80" s="27">
        <v>6522.8</v>
      </c>
      <c r="O80" s="26"/>
      <c r="P80" s="27">
        <f t="shared" si="0"/>
        <v>18982.03</v>
      </c>
      <c r="Q80" s="26">
        <f t="shared" si="1"/>
        <v>5437.200000000001</v>
      </c>
      <c r="R80" s="27">
        <f t="shared" si="2"/>
        <v>13544.829999999998</v>
      </c>
      <c r="S80" s="26">
        <f t="shared" si="3"/>
        <v>86562.8</v>
      </c>
      <c r="T80" s="38">
        <v>121</v>
      </c>
      <c r="U80" s="15"/>
    </row>
    <row r="81" spans="1:21" ht="20.25" customHeight="1">
      <c r="A81">
        <v>551</v>
      </c>
      <c r="B81" s="28">
        <v>66</v>
      </c>
      <c r="C81" s="18" t="s">
        <v>114</v>
      </c>
      <c r="D81" s="18" t="s">
        <v>118</v>
      </c>
      <c r="E81" s="17" t="s">
        <v>134</v>
      </c>
      <c r="F81" s="18" t="s">
        <v>30</v>
      </c>
      <c r="G81" s="19">
        <v>42826</v>
      </c>
      <c r="H81" s="34">
        <v>43009</v>
      </c>
      <c r="I81" s="42">
        <v>50000</v>
      </c>
      <c r="J81" s="32">
        <v>1435</v>
      </c>
      <c r="K81" s="26">
        <v>3549.9999999999995</v>
      </c>
      <c r="L81" s="26">
        <v>490.03</v>
      </c>
      <c r="M81" s="32">
        <v>1520</v>
      </c>
      <c r="N81" s="27">
        <v>3545.0000000000005</v>
      </c>
      <c r="O81" s="32"/>
      <c r="P81" s="27">
        <f t="shared" si="0"/>
        <v>10540.03</v>
      </c>
      <c r="Q81" s="26">
        <f t="shared" si="1"/>
        <v>2955</v>
      </c>
      <c r="R81" s="27">
        <f t="shared" si="2"/>
        <v>7585.030000000001</v>
      </c>
      <c r="S81" s="26">
        <f t="shared" si="3"/>
        <v>47045</v>
      </c>
      <c r="T81" s="38">
        <v>121</v>
      </c>
      <c r="U81" s="15"/>
    </row>
    <row r="82" spans="1:21" ht="20.25" customHeight="1">
      <c r="A82">
        <v>553</v>
      </c>
      <c r="B82" s="28">
        <v>67</v>
      </c>
      <c r="C82" s="18" t="s">
        <v>115</v>
      </c>
      <c r="D82" s="18" t="s">
        <v>118</v>
      </c>
      <c r="E82" s="17" t="s">
        <v>136</v>
      </c>
      <c r="F82" s="18" t="s">
        <v>30</v>
      </c>
      <c r="G82" s="19">
        <v>42826</v>
      </c>
      <c r="H82" s="34">
        <v>43009</v>
      </c>
      <c r="I82" s="42">
        <v>50000</v>
      </c>
      <c r="J82" s="32">
        <v>1435</v>
      </c>
      <c r="K82" s="26">
        <v>3549.9999999999995</v>
      </c>
      <c r="L82" s="26">
        <v>490.03</v>
      </c>
      <c r="M82" s="32">
        <v>1520</v>
      </c>
      <c r="N82" s="27">
        <v>3545.0000000000005</v>
      </c>
      <c r="O82" s="32"/>
      <c r="P82" s="27">
        <f t="shared" si="0"/>
        <v>10540.03</v>
      </c>
      <c r="Q82" s="26">
        <f t="shared" si="1"/>
        <v>2955</v>
      </c>
      <c r="R82" s="27">
        <f t="shared" si="2"/>
        <v>7585.030000000001</v>
      </c>
      <c r="S82" s="26">
        <f t="shared" si="3"/>
        <v>47045</v>
      </c>
      <c r="T82" s="38">
        <v>121</v>
      </c>
      <c r="U82" s="15"/>
    </row>
    <row r="83" spans="1:21" ht="20.25" customHeight="1">
      <c r="A83">
        <v>556</v>
      </c>
      <c r="B83" s="28">
        <v>68</v>
      </c>
      <c r="C83" s="18" t="s">
        <v>116</v>
      </c>
      <c r="D83" s="18" t="s">
        <v>118</v>
      </c>
      <c r="E83" s="17" t="s">
        <v>134</v>
      </c>
      <c r="F83" s="18" t="s">
        <v>30</v>
      </c>
      <c r="G83" s="19">
        <v>42826</v>
      </c>
      <c r="H83" s="34">
        <v>43009</v>
      </c>
      <c r="I83" s="42">
        <v>50000</v>
      </c>
      <c r="J83" s="32">
        <v>1435</v>
      </c>
      <c r="K83" s="26">
        <v>3549.9999999999995</v>
      </c>
      <c r="L83" s="26">
        <v>490.03</v>
      </c>
      <c r="M83" s="32">
        <v>1520</v>
      </c>
      <c r="N83" s="27">
        <v>3545.0000000000005</v>
      </c>
      <c r="O83" s="32"/>
      <c r="P83" s="27">
        <f t="shared" si="0"/>
        <v>10540.03</v>
      </c>
      <c r="Q83" s="26">
        <f t="shared" si="1"/>
        <v>2955</v>
      </c>
      <c r="R83" s="27">
        <f t="shared" si="2"/>
        <v>7585.030000000001</v>
      </c>
      <c r="S83" s="26">
        <f t="shared" si="3"/>
        <v>47045</v>
      </c>
      <c r="T83" s="38">
        <v>121</v>
      </c>
      <c r="U83" s="15"/>
    </row>
    <row r="84" spans="1:21" ht="20.25" customHeight="1">
      <c r="A84">
        <v>579</v>
      </c>
      <c r="B84" s="28">
        <v>69</v>
      </c>
      <c r="C84" s="18" t="s">
        <v>117</v>
      </c>
      <c r="D84" s="18" t="s">
        <v>118</v>
      </c>
      <c r="E84" s="17" t="s">
        <v>136</v>
      </c>
      <c r="F84" s="18" t="s">
        <v>30</v>
      </c>
      <c r="G84" s="19">
        <v>42856</v>
      </c>
      <c r="H84" s="34">
        <v>43040</v>
      </c>
      <c r="I84" s="42">
        <v>50000</v>
      </c>
      <c r="J84" s="32">
        <v>1435</v>
      </c>
      <c r="K84" s="26">
        <v>3549.9999999999995</v>
      </c>
      <c r="L84" s="26">
        <v>490.03</v>
      </c>
      <c r="M84" s="32">
        <v>1520</v>
      </c>
      <c r="N84" s="27">
        <v>3545.0000000000005</v>
      </c>
      <c r="O84" s="32"/>
      <c r="P84" s="27">
        <f t="shared" si="0"/>
        <v>10540.03</v>
      </c>
      <c r="Q84" s="26">
        <f t="shared" si="1"/>
        <v>2955</v>
      </c>
      <c r="R84" s="27">
        <f t="shared" si="2"/>
        <v>7585.030000000001</v>
      </c>
      <c r="S84" s="26">
        <f t="shared" si="3"/>
        <v>47045</v>
      </c>
      <c r="T84" s="38">
        <v>121</v>
      </c>
      <c r="U84" s="15"/>
    </row>
    <row r="85" spans="2:21" ht="20.25" customHeight="1">
      <c r="B85" s="28">
        <v>70</v>
      </c>
      <c r="C85" s="18" t="s">
        <v>142</v>
      </c>
      <c r="D85" s="18" t="s">
        <v>120</v>
      </c>
      <c r="E85" s="17" t="s">
        <v>143</v>
      </c>
      <c r="F85" s="18" t="s">
        <v>30</v>
      </c>
      <c r="G85" s="19">
        <v>42887</v>
      </c>
      <c r="H85" s="34">
        <v>43070</v>
      </c>
      <c r="I85" s="42">
        <v>110000</v>
      </c>
      <c r="J85" s="32">
        <v>3157</v>
      </c>
      <c r="K85" s="26">
        <v>7809.999999999999</v>
      </c>
      <c r="L85" s="26">
        <v>490.03</v>
      </c>
      <c r="M85" s="32">
        <v>3344</v>
      </c>
      <c r="N85" s="27">
        <v>7799.000000000001</v>
      </c>
      <c r="O85" s="32"/>
      <c r="P85" s="27">
        <f>SUM(J85:O85)</f>
        <v>22600.030000000002</v>
      </c>
      <c r="Q85" s="26">
        <f>J85+M85+O85</f>
        <v>6501</v>
      </c>
      <c r="R85" s="27">
        <f>K85+L85+N85</f>
        <v>16099.029999999999</v>
      </c>
      <c r="S85" s="26">
        <f>I85-Q85</f>
        <v>103499</v>
      </c>
      <c r="T85" s="38">
        <v>121</v>
      </c>
      <c r="U85" s="15"/>
    </row>
    <row r="86" spans="1:21" ht="20.25" customHeight="1">
      <c r="A86">
        <v>513</v>
      </c>
      <c r="B86" s="28">
        <v>71</v>
      </c>
      <c r="C86" s="18" t="s">
        <v>48</v>
      </c>
      <c r="D86" s="18" t="s">
        <v>120</v>
      </c>
      <c r="E86" s="17" t="s">
        <v>137</v>
      </c>
      <c r="F86" s="18" t="s">
        <v>30</v>
      </c>
      <c r="G86" s="19">
        <v>42887</v>
      </c>
      <c r="H86" s="34">
        <v>43070</v>
      </c>
      <c r="I86" s="42">
        <v>32000</v>
      </c>
      <c r="J86" s="32">
        <v>918.4</v>
      </c>
      <c r="K86" s="26">
        <v>2272</v>
      </c>
      <c r="L86" s="26">
        <v>352</v>
      </c>
      <c r="M86" s="32">
        <v>972.8</v>
      </c>
      <c r="N86" s="27">
        <v>2268.8</v>
      </c>
      <c r="O86" s="32"/>
      <c r="P86" s="27">
        <f t="shared" si="0"/>
        <v>6784</v>
      </c>
      <c r="Q86" s="26">
        <f t="shared" si="1"/>
        <v>1891.1999999999998</v>
      </c>
      <c r="R86" s="27">
        <f t="shared" si="2"/>
        <v>4892.8</v>
      </c>
      <c r="S86" s="26">
        <f t="shared" si="3"/>
        <v>30108.8</v>
      </c>
      <c r="T86" s="38">
        <v>121</v>
      </c>
      <c r="U86" s="15"/>
    </row>
    <row r="87" spans="1:21" ht="20.25" customHeight="1">
      <c r="A87">
        <v>515</v>
      </c>
      <c r="B87" s="28">
        <v>72</v>
      </c>
      <c r="C87" s="18" t="s">
        <v>119</v>
      </c>
      <c r="D87" s="18" t="s">
        <v>120</v>
      </c>
      <c r="E87" s="17" t="s">
        <v>138</v>
      </c>
      <c r="F87" s="18" t="s">
        <v>30</v>
      </c>
      <c r="G87" s="19">
        <v>42887</v>
      </c>
      <c r="H87" s="34">
        <v>43070</v>
      </c>
      <c r="I87" s="42">
        <v>50000</v>
      </c>
      <c r="J87" s="32">
        <v>1435</v>
      </c>
      <c r="K87" s="26">
        <v>3549.9999999999995</v>
      </c>
      <c r="L87" s="26">
        <v>490.03</v>
      </c>
      <c r="M87" s="32">
        <v>1520</v>
      </c>
      <c r="N87" s="27">
        <v>3545.0000000000005</v>
      </c>
      <c r="O87" s="32"/>
      <c r="P87" s="27">
        <f>SUM(J87:O87)</f>
        <v>10540.03</v>
      </c>
      <c r="Q87" s="26">
        <f>J87+M87+O87</f>
        <v>2955</v>
      </c>
      <c r="R87" s="27">
        <f>K87+L87+N87</f>
        <v>7585.030000000001</v>
      </c>
      <c r="S87" s="26">
        <f>I87-Q87</f>
        <v>47045</v>
      </c>
      <c r="T87" s="38">
        <v>121</v>
      </c>
      <c r="U87" s="15"/>
    </row>
    <row r="88" spans="1:21" ht="18" customHeight="1">
      <c r="A88">
        <v>1005</v>
      </c>
      <c r="B88" s="28">
        <v>73</v>
      </c>
      <c r="C88" s="18" t="s">
        <v>59</v>
      </c>
      <c r="D88" s="18" t="s">
        <v>28</v>
      </c>
      <c r="E88" s="17" t="s">
        <v>33</v>
      </c>
      <c r="F88" s="18" t="s">
        <v>30</v>
      </c>
      <c r="G88" s="19">
        <v>42649</v>
      </c>
      <c r="H88" s="34">
        <v>43014</v>
      </c>
      <c r="I88" s="42">
        <v>12000</v>
      </c>
      <c r="J88" s="32">
        <v>0</v>
      </c>
      <c r="K88" s="32">
        <v>0</v>
      </c>
      <c r="L88" s="32">
        <v>0</v>
      </c>
      <c r="M88" s="32">
        <v>0</v>
      </c>
      <c r="N88" s="33">
        <v>0</v>
      </c>
      <c r="O88" s="32"/>
      <c r="P88" s="27">
        <f>SUM(J88:O88)</f>
        <v>0</v>
      </c>
      <c r="Q88" s="26">
        <f>J88+M88+O88</f>
        <v>0</v>
      </c>
      <c r="R88" s="27">
        <f>K88+L88+N88</f>
        <v>0</v>
      </c>
      <c r="S88" s="26">
        <f>I88-Q88</f>
        <v>12000</v>
      </c>
      <c r="T88" s="38">
        <v>121</v>
      </c>
      <c r="U88" s="15"/>
    </row>
    <row r="89" spans="1:21" ht="25.5" customHeight="1" thickBot="1">
      <c r="A89">
        <v>501</v>
      </c>
      <c r="B89" s="28">
        <v>74</v>
      </c>
      <c r="C89" s="18" t="s">
        <v>36</v>
      </c>
      <c r="D89" s="18" t="s">
        <v>28</v>
      </c>
      <c r="E89" s="17" t="s">
        <v>37</v>
      </c>
      <c r="F89" s="18" t="s">
        <v>30</v>
      </c>
      <c r="G89" s="19">
        <v>42887</v>
      </c>
      <c r="H89" s="35">
        <v>43070</v>
      </c>
      <c r="I89" s="43">
        <v>15000</v>
      </c>
      <c r="J89" s="31">
        <v>0</v>
      </c>
      <c r="K89" s="31">
        <v>0</v>
      </c>
      <c r="L89" s="31">
        <v>0</v>
      </c>
      <c r="M89" s="31">
        <v>0</v>
      </c>
      <c r="N89" s="37">
        <v>0</v>
      </c>
      <c r="O89" s="31"/>
      <c r="P89" s="37">
        <v>0</v>
      </c>
      <c r="Q89" s="31">
        <v>0</v>
      </c>
      <c r="R89" s="37">
        <v>0</v>
      </c>
      <c r="S89" s="31">
        <v>15000</v>
      </c>
      <c r="T89" s="38">
        <v>121</v>
      </c>
      <c r="U89" s="15"/>
    </row>
    <row r="90" spans="2:20" ht="21.75" customHeight="1">
      <c r="B90" s="20"/>
      <c r="C90" s="5" t="s">
        <v>23</v>
      </c>
      <c r="D90" s="5"/>
      <c r="E90" s="5"/>
      <c r="F90" s="5"/>
      <c r="G90" s="5"/>
      <c r="H90" s="9"/>
      <c r="I90" s="6">
        <f>SUM(I16:I89)</f>
        <v>3292000</v>
      </c>
      <c r="J90" s="6">
        <f aca="true" t="shared" si="4" ref="J90:S90">SUM(J16:J89)</f>
        <v>93705.49999999997</v>
      </c>
      <c r="K90" s="6">
        <f t="shared" si="4"/>
        <v>231814.99999999997</v>
      </c>
      <c r="L90" s="6">
        <f t="shared" si="4"/>
        <v>25408.869999999988</v>
      </c>
      <c r="M90" s="6">
        <f t="shared" si="4"/>
        <v>94558.60000000003</v>
      </c>
      <c r="N90" s="6">
        <f t="shared" si="4"/>
        <v>220533.01999999993</v>
      </c>
      <c r="O90" s="6">
        <f t="shared" si="4"/>
        <v>932.76</v>
      </c>
      <c r="P90" s="6">
        <f t="shared" si="4"/>
        <v>666953.7500000002</v>
      </c>
      <c r="Q90" s="6">
        <f t="shared" si="4"/>
        <v>189196.86000000004</v>
      </c>
      <c r="R90" s="6">
        <f t="shared" si="4"/>
        <v>477756.8900000002</v>
      </c>
      <c r="S90" s="6">
        <f t="shared" si="4"/>
        <v>3102803.1399999997</v>
      </c>
      <c r="T90" s="22"/>
    </row>
    <row r="91" spans="2:20" ht="34.5" customHeight="1" thickBot="1">
      <c r="B91" s="21"/>
      <c r="C91" s="7"/>
      <c r="D91" s="7"/>
      <c r="E91" s="7"/>
      <c r="F91" s="7"/>
      <c r="G91" s="7"/>
      <c r="H91" s="10"/>
      <c r="I91" s="8"/>
      <c r="J91" s="23"/>
      <c r="K91" s="23"/>
      <c r="L91" s="24"/>
      <c r="M91" s="23"/>
      <c r="N91" s="23"/>
      <c r="O91" s="23"/>
      <c r="P91" s="23"/>
      <c r="Q91" s="23"/>
      <c r="R91" s="23"/>
      <c r="S91" s="23"/>
      <c r="T91" s="25"/>
    </row>
  </sheetData>
  <sheetProtection/>
  <mergeCells count="20">
    <mergeCell ref="B10:T10"/>
    <mergeCell ref="S13:S15"/>
    <mergeCell ref="T13:T15"/>
    <mergeCell ref="J14:K14"/>
    <mergeCell ref="L14:L15"/>
    <mergeCell ref="J13:P13"/>
    <mergeCell ref="O14:O15"/>
    <mergeCell ref="R14:R15"/>
    <mergeCell ref="M14:N14"/>
    <mergeCell ref="G14:H14"/>
    <mergeCell ref="B4:T4"/>
    <mergeCell ref="B11:T11"/>
    <mergeCell ref="I13:I15"/>
    <mergeCell ref="B13:B15"/>
    <mergeCell ref="C13:C15"/>
    <mergeCell ref="B7:T7"/>
    <mergeCell ref="P14:P15"/>
    <mergeCell ref="Q13:R13"/>
    <mergeCell ref="B8:T8"/>
    <mergeCell ref="Q14:Q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Madelin De la Paz</cp:lastModifiedBy>
  <cp:lastPrinted>2013-03-13T19:00:22Z</cp:lastPrinted>
  <dcterms:created xsi:type="dcterms:W3CDTF">2006-07-11T17:39:34Z</dcterms:created>
  <dcterms:modified xsi:type="dcterms:W3CDTF">2017-07-03T14:25:04Z</dcterms:modified>
  <cp:category/>
  <cp:version/>
  <cp:contentType/>
  <cp:contentStatus/>
</cp:coreProperties>
</file>