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720" windowWidth="12000" windowHeight="840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<sst xmlns="http://schemas.openxmlformats.org/spreadsheetml/2006/main" count="304" uniqueCount="152">
  <si>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</si>
  <si>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</si>
  <si>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</si>
  <si>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</si>
  <si>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</si>
  <si>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</si>
  <si>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</si>
  <si>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</si>
  <si>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</si>
  <si>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</si>
  <si>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</si>
  <si>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</si>
  <si>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</si>
  <si>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</si>
  <si>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</si>
  <si>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</si>
  <si>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</si>
  <si>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</si>
  <si>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</si>
  <si>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</si>
  <si>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</si>
  <si>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</si>
  <si>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</si>
  <si>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</si>
  <si>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</si>
  <si>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>LUIS SANTANA</t>
  </si>
  <si>
    <t>PEDRO ESTEBAN MATOS VIZCAINO</t>
  </si>
  <si>
    <t>PEDRO ANTONIO FRIAS LARRENDOWTTE</t>
  </si>
  <si>
    <t>NANCY MORROBEL PEREZ</t>
  </si>
  <si>
    <t>DIRECCION GENERAL</t>
  </si>
  <si>
    <t>DEPTO. ADMINISTRATIVO Y FINANCIERO</t>
  </si>
  <si>
    <t>DEPT. DE RECURSOS HUMANOS</t>
  </si>
  <si>
    <t>ASESOR</t>
  </si>
  <si>
    <t>ASES. EN TECN. DE LA INF. Y CO</t>
  </si>
  <si>
    <t>SECRETARIA</t>
  </si>
  <si>
    <t>ASESOR DE COMUNICACIONES</t>
  </si>
  <si>
    <t>CONTRATADO</t>
  </si>
  <si>
    <t>Riesgos Laborales (1.10%) (2*)</t>
  </si>
  <si>
    <t>DIRECCION GENERAL DE CONTABILIDAD GUBERNAMENTAL</t>
  </si>
  <si>
    <t>ELECTRICISTA</t>
  </si>
  <si>
    <t xml:space="preserve">Act. </t>
  </si>
  <si>
    <t>Cod.</t>
  </si>
  <si>
    <t>Tarj.</t>
  </si>
  <si>
    <t>DEPTO. NORMAS Y PROCEDIMIENTOS</t>
  </si>
  <si>
    <t>AUXILIAR DE CONTABILIDAD</t>
  </si>
  <si>
    <t>AUXILIAR JURIDICO</t>
  </si>
  <si>
    <t>JUAN CARLOS CORPORAN GUZMAN</t>
  </si>
  <si>
    <t>ALBAÑIL</t>
  </si>
  <si>
    <t>JESUS ALTAGRACIA REYES MONTERO</t>
  </si>
  <si>
    <t>MENSAJERO EXTERNO</t>
  </si>
  <si>
    <t>JOSMAR ABREU ROSARIO</t>
  </si>
  <si>
    <t>JHAINA ESPERANZA DEL POZO DE GENAO</t>
  </si>
  <si>
    <t>MERCEDES PEGUERO FERNANDE DE DEL ROSARIO</t>
  </si>
  <si>
    <t>CINTIA YUDELIS BRUJAN MADE</t>
  </si>
  <si>
    <t>ANALISTA DE ACTIVO FJOS</t>
  </si>
  <si>
    <t>DIRECION DE PROCESAMIENTOS CONTABLES</t>
  </si>
  <si>
    <t>DEPTO. TECNOLOGIA DE LA INFORMACION</t>
  </si>
  <si>
    <t>CARLOS MIGUEL MARTINEZ</t>
  </si>
  <si>
    <t>MENSAJERO INTERNO</t>
  </si>
  <si>
    <t>ISIDRA MIGUELINA SANTOS RAMIREZ</t>
  </si>
  <si>
    <t>ANGELA ROSA TAVAREZ VARGAS</t>
  </si>
  <si>
    <t>FAUSTO NOEL RODRIGUEZ MARTINEZ</t>
  </si>
  <si>
    <t>RUTH DELANIA DE LA ROSA VERAS</t>
  </si>
  <si>
    <t>ABOGADO 1</t>
  </si>
  <si>
    <t>DEPTO. JURIDICO</t>
  </si>
  <si>
    <t>DEPTO. DE RECURSOS HUMANOS</t>
  </si>
  <si>
    <t>AUXILIAR DE RECURSOS HUMANOS</t>
  </si>
  <si>
    <t>STEPHANIE ABREU FELIZ</t>
  </si>
  <si>
    <t>GERARDO FELIZ ALCAMTARA</t>
  </si>
  <si>
    <t>ANALISTA DE NORMAS PROCEDIMIENTO</t>
  </si>
  <si>
    <t>KELVYN RAFAEL HERNANDEZ PILIER</t>
  </si>
  <si>
    <t xml:space="preserve">ADALGISA PEREZ SURIEL </t>
  </si>
  <si>
    <t>RECEPCIONISTA</t>
  </si>
  <si>
    <t>OLVIDIO ANTONIO CAMPUSANO MENDEZ</t>
  </si>
  <si>
    <t>ARCHIVISTA</t>
  </si>
  <si>
    <t>FRANKLIN DANIEL OVIEDO AMOR</t>
  </si>
  <si>
    <t>BLADIMIR ALEJANDRO ADAMES</t>
  </si>
  <si>
    <t>CHOFER I</t>
  </si>
  <si>
    <t>CLEMENTE YARIEL RAMIREZ FELIZ</t>
  </si>
  <si>
    <t>YOENY ALTAGRACIA COHEN MEJIA</t>
  </si>
  <si>
    <t>JUAN FERNANDO SEGURA</t>
  </si>
  <si>
    <t>VIRGINIA CHIRENO CASTILLO</t>
  </si>
  <si>
    <t>AUXILIAR ADMINISTRATIVO I</t>
  </si>
  <si>
    <t>AUXILIAR ADMINISTRATIVO II</t>
  </si>
  <si>
    <t>LUIS PASCUAL MENDEZ FAMILIA</t>
  </si>
  <si>
    <t>JOSE MIGUEL DELGADO CABA</t>
  </si>
  <si>
    <t>CHOFER II</t>
  </si>
  <si>
    <t>ENNYS DANESA MATEO ABREU</t>
  </si>
  <si>
    <t>SECRETARIA EJECUTIVA</t>
  </si>
  <si>
    <t>SUSANA YIMALBA SANTANA PANIAGUA</t>
  </si>
  <si>
    <t>RODER IDALGO OROZCO TAPIA</t>
  </si>
  <si>
    <t>CHOFER</t>
  </si>
  <si>
    <t>ISABEL PATRICIA MENDEZ ROJAS</t>
  </si>
  <si>
    <t>ROBERTO PEREZ HERRERA</t>
  </si>
  <si>
    <t>MIGUEL EMILIO FRANCISCO SANTANA</t>
  </si>
  <si>
    <t xml:space="preserve">COORDINADOR ADMINISTRATIVO </t>
  </si>
  <si>
    <t>JOAQUIN RAFAEL RODRIGUEZ PIñOL</t>
  </si>
  <si>
    <t>HENRY BATISTA SANTANA</t>
  </si>
  <si>
    <t>ENC.ADMINISTRATIVO Y FINANCIERO</t>
  </si>
  <si>
    <t>FAREL GUERRERO VOLQUEZ</t>
  </si>
  <si>
    <t>COORDINADOR DE EVENTOS Y PROT</t>
  </si>
  <si>
    <t>PORFIRIO ELADIO BAEZ CRUZ</t>
  </si>
  <si>
    <t>DANILO RODRUIGUEZ</t>
  </si>
  <si>
    <t>AUXILIAR TRANSPORTACION</t>
  </si>
  <si>
    <t>YAJAIRA ESMIRNA REYES DE LEON</t>
  </si>
  <si>
    <t>MICHEL DE JESUS BAIK VALES</t>
  </si>
  <si>
    <t>DEPTO. COMUNICACIONES</t>
  </si>
  <si>
    <t>DEPTO. RECURSOS HUMANOS</t>
  </si>
  <si>
    <t>HILCA MIGUELINA FLAQUER ESPAILLAT</t>
  </si>
  <si>
    <t>ASESORA</t>
  </si>
  <si>
    <t>JOSE JAVIER LOPEZ DURAN</t>
  </si>
  <si>
    <t>EVANGELISTA ALTAGRACIA CHAVEZ TORRES</t>
  </si>
  <si>
    <t>ENC. DIC. ARCHIVO Y CORRESP.</t>
  </si>
  <si>
    <t>YAJAIRA ALTAGRACIA ORSINI VELEZ</t>
  </si>
  <si>
    <t>ENC. DIV. CONSOL. SECTOR GOB. E</t>
  </si>
  <si>
    <t>JOSE ALEXANDER UREñA FURCAL</t>
  </si>
  <si>
    <t>DIR. PROC. CONTABLE Y ESTADOS FINANCIEROS</t>
  </si>
  <si>
    <t xml:space="preserve">ANALISTA DE ACTIVOS FIJOS </t>
  </si>
  <si>
    <t xml:space="preserve">SAMUEL FELIZ VALENZUELA </t>
  </si>
  <si>
    <t>ANALISTA DE CONT.FINC. DESCETRA</t>
  </si>
  <si>
    <t>MANUEL EMILIIO LINARES GUERRERO</t>
  </si>
  <si>
    <t>SACARIAS CUEVAS AQUINOS</t>
  </si>
  <si>
    <t>MARTIN BELTRE</t>
  </si>
  <si>
    <t>AUXILIAR DE TRANSPORTACION</t>
  </si>
  <si>
    <t>JOSE LUIS SANTOS LOPEZ</t>
  </si>
  <si>
    <t>ROSENNY ANNERI LARA TRONCOSO</t>
  </si>
  <si>
    <t>JOSE ARMANDO VALDEZ RODRIGUEZ</t>
  </si>
  <si>
    <t>BETTY LUISA RODRIGUEZ VARGAS</t>
  </si>
  <si>
    <t>SUPERVISOR DE MAYORDOMIA</t>
  </si>
  <si>
    <t>VICTOR MANUEL GOMEZ RODRIGUEZ</t>
  </si>
  <si>
    <t>DEPTO.TECNOLOGIA DE LA INFORMACION</t>
  </si>
  <si>
    <t>SOPORTE TECNICO INFORMATICO</t>
  </si>
  <si>
    <t>GLADYS JOSE ULLOA DIAZ</t>
  </si>
  <si>
    <t>MAYKA ARLENE LOPEZ DE ALVAREZ</t>
  </si>
  <si>
    <t>ANALISTA DE CONT.FINC. INST. DESCENTRALIZADAS</t>
  </si>
  <si>
    <t>MARIBEL DEL CARMEN CALLEJO</t>
  </si>
  <si>
    <t>RAFAEL MARIÑO FELIZ</t>
  </si>
  <si>
    <t>ENC. FINANCIERO</t>
  </si>
  <si>
    <t>“Año del desarrollo agroforestal”</t>
  </si>
  <si>
    <t>NERIS ELVIRA VANDERHORST GALVAN</t>
  </si>
  <si>
    <t>SUY BEN ALEXSANDRA BEN GIL</t>
  </si>
  <si>
    <t>ONEIDA ALTAGRACIA POLANCO DURAN</t>
  </si>
  <si>
    <t>ASESOR (A)</t>
  </si>
  <si>
    <t>JOSE ARMANDO GURIDIS REYES</t>
  </si>
  <si>
    <t>MARY ESTHER MELO MILANE</t>
  </si>
  <si>
    <t>ROBERTO YSANDRO FLORIAN OGANDO</t>
  </si>
  <si>
    <t>ALEJANDRO DIAZ MATEO</t>
  </si>
  <si>
    <t>RAMON AMBIORIS ARIAS NUÑEZ</t>
  </si>
  <si>
    <t>AYUDANTE MANTENIMIENTO</t>
  </si>
  <si>
    <t>PLOMERO</t>
  </si>
  <si>
    <t>RAMON CAONABO NINA PEREZ</t>
  </si>
  <si>
    <t xml:space="preserve">  Correspondiente al mes de Abril del año 2017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</si>
</sst>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00000"/>
    <numFmt numFmtId="187" formatCode="mmm\-yyyy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vertical="center" wrapText="1"/>
    </xf>
    <xf numFmtId="4" fontId="5" fillId="34" borderId="15" xfId="0" applyNumberFormat="1" applyFont="1" applyFill="1" applyBorder="1" applyAlignment="1">
      <alignment horizontal="right" vertical="center"/>
    </xf>
    <xf numFmtId="0" fontId="5" fillId="34" borderId="16" xfId="0" applyFont="1" applyFill="1" applyBorder="1" applyAlignment="1">
      <alignment vertical="center" wrapText="1"/>
    </xf>
    <xf numFmtId="4" fontId="5" fillId="34" borderId="16" xfId="0" applyNumberFormat="1" applyFont="1" applyFill="1" applyBorder="1" applyAlignment="1">
      <alignment horizontal="right" vertical="center"/>
    </xf>
    <xf numFmtId="0" fontId="5" fillId="34" borderId="17" xfId="0" applyFont="1" applyFill="1" applyBorder="1" applyAlignment="1">
      <alignment vertical="center" wrapText="1"/>
    </xf>
    <xf numFmtId="0" fontId="5" fillId="34" borderId="18" xfId="0" applyFont="1" applyFill="1" applyBorder="1" applyAlignment="1">
      <alignment vertical="center" wrapText="1"/>
    </xf>
    <xf numFmtId="0" fontId="0" fillId="6" borderId="0" xfId="0" applyFill="1" applyAlignment="1">
      <alignment/>
    </xf>
    <xf numFmtId="0" fontId="5" fillId="6" borderId="16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0" fillId="35" borderId="0" xfId="0" applyFill="1" applyAlignment="1">
      <alignment vertical="center"/>
    </xf>
    <xf numFmtId="0" fontId="0" fillId="35" borderId="0" xfId="0" applyFill="1" applyAlignment="1">
      <alignment/>
    </xf>
    <xf numFmtId="0" fontId="1" fillId="35" borderId="0" xfId="0" applyFont="1" applyFill="1" applyAlignment="1">
      <alignment horizontal="center" vertical="center"/>
    </xf>
    <xf numFmtId="0" fontId="7" fillId="35" borderId="20" xfId="0" applyFont="1" applyFill="1" applyBorder="1" applyAlignment="1">
      <alignment vertical="center" wrapText="1"/>
    </xf>
    <xf numFmtId="0" fontId="7" fillId="35" borderId="21" xfId="0" applyFont="1" applyFill="1" applyBorder="1" applyAlignment="1">
      <alignment vertical="center" wrapText="1"/>
    </xf>
    <xf numFmtId="14" fontId="7" fillId="35" borderId="20" xfId="0" applyNumberFormat="1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3" fontId="5" fillId="36" borderId="13" xfId="0" applyNumberFormat="1" applyFont="1" applyFill="1" applyBorder="1" applyAlignment="1">
      <alignment horizontal="center" vertical="center"/>
    </xf>
    <xf numFmtId="4" fontId="5" fillId="36" borderId="16" xfId="0" applyNumberFormat="1" applyFont="1" applyFill="1" applyBorder="1" applyAlignment="1">
      <alignment horizontal="right" vertical="center"/>
    </xf>
    <xf numFmtId="2" fontId="5" fillId="36" borderId="16" xfId="0" applyNumberFormat="1" applyFont="1" applyFill="1" applyBorder="1" applyAlignment="1">
      <alignment horizontal="right" vertical="center"/>
    </xf>
    <xf numFmtId="3" fontId="5" fillId="36" borderId="14" xfId="0" applyNumberFormat="1" applyFont="1" applyFill="1" applyBorder="1" applyAlignment="1">
      <alignment horizontal="center" vertical="center"/>
    </xf>
    <xf numFmtId="4" fontId="7" fillId="6" borderId="21" xfId="0" applyNumberFormat="1" applyFont="1" applyFill="1" applyBorder="1" applyAlignment="1">
      <alignment horizontal="right" vertical="center"/>
    </xf>
    <xf numFmtId="4" fontId="7" fillId="6" borderId="20" xfId="0" applyNumberFormat="1" applyFont="1" applyFill="1" applyBorder="1" applyAlignment="1">
      <alignment horizontal="right" vertical="center"/>
    </xf>
    <xf numFmtId="0" fontId="7" fillId="6" borderId="21" xfId="0" applyFont="1" applyFill="1" applyBorder="1" applyAlignment="1">
      <alignment horizontal="center" vertical="center"/>
    </xf>
    <xf numFmtId="4" fontId="7" fillId="6" borderId="20" xfId="0" applyNumberFormat="1" applyFont="1" applyFill="1" applyBorder="1" applyAlignment="1">
      <alignment vertical="center"/>
    </xf>
    <xf numFmtId="4" fontId="7" fillId="6" borderId="22" xfId="0" applyNumberFormat="1" applyFont="1" applyFill="1" applyBorder="1" applyAlignment="1">
      <alignment horizontal="right" vertical="center"/>
    </xf>
    <xf numFmtId="4" fontId="7" fillId="6" borderId="21" xfId="0" applyNumberFormat="1" applyFont="1" applyFill="1" applyBorder="1" applyAlignment="1">
      <alignment vertical="center"/>
    </xf>
    <xf numFmtId="4" fontId="7" fillId="6" borderId="23" xfId="0" applyNumberFormat="1" applyFont="1" applyFill="1" applyBorder="1" applyAlignment="1">
      <alignment horizontal="right" vertical="center"/>
    </xf>
    <xf numFmtId="4" fontId="7" fillId="6" borderId="24" xfId="0" applyNumberFormat="1" applyFont="1" applyFill="1" applyBorder="1" applyAlignment="1">
      <alignment horizontal="right" vertical="center"/>
    </xf>
    <xf numFmtId="4" fontId="7" fillId="6" borderId="25" xfId="0" applyNumberFormat="1" applyFont="1" applyFill="1" applyBorder="1" applyAlignment="1">
      <alignment horizontal="right" vertical="center"/>
    </xf>
    <xf numFmtId="14" fontId="7" fillId="35" borderId="22" xfId="0" applyNumberFormat="1" applyFont="1" applyFill="1" applyBorder="1" applyAlignment="1">
      <alignment vertical="center" wrapText="1"/>
    </xf>
    <xf numFmtId="14" fontId="7" fillId="35" borderId="21" xfId="0" applyNumberFormat="1" applyFont="1" applyFill="1" applyBorder="1" applyAlignment="1">
      <alignment vertical="center" wrapText="1"/>
    </xf>
    <xf numFmtId="14" fontId="7" fillId="35" borderId="23" xfId="0" applyNumberFormat="1" applyFont="1" applyFill="1" applyBorder="1" applyAlignment="1">
      <alignment vertical="center" wrapText="1"/>
    </xf>
    <xf numFmtId="4" fontId="7" fillId="6" borderId="26" xfId="0" applyNumberFormat="1" applyFont="1" applyFill="1" applyBorder="1" applyAlignment="1">
      <alignment horizontal="right" vertical="center"/>
    </xf>
    <xf numFmtId="4" fontId="7" fillId="6" borderId="16" xfId="0" applyNumberFormat="1" applyFont="1" applyFill="1" applyBorder="1" applyAlignment="1">
      <alignment horizontal="right" vertical="center"/>
    </xf>
    <xf numFmtId="3" fontId="7" fillId="6" borderId="27" xfId="0" applyNumberFormat="1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4" fontId="7" fillId="35" borderId="22" xfId="0" applyNumberFormat="1" applyFont="1" applyFill="1" applyBorder="1" applyAlignment="1">
      <alignment horizontal="right" vertical="center"/>
    </xf>
    <xf numFmtId="4" fontId="7" fillId="35" borderId="21" xfId="0" applyNumberFormat="1" applyFont="1" applyFill="1" applyBorder="1" applyAlignment="1">
      <alignment horizontal="right" vertical="center"/>
    </xf>
    <xf numFmtId="4" fontId="7" fillId="35" borderId="24" xfId="0" applyNumberFormat="1" applyFont="1" applyFill="1" applyBorder="1" applyAlignment="1">
      <alignment horizontal="right" vertical="center"/>
    </xf>
    <xf numFmtId="4" fontId="7" fillId="35" borderId="23" xfId="0" applyNumberFormat="1" applyFont="1" applyFill="1" applyBorder="1" applyAlignment="1">
      <alignment horizontal="right" vertical="center"/>
    </xf>
    <xf numFmtId="0" fontId="2" fillId="35" borderId="0" xfId="0" applyFont="1" applyFill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5" fillId="6" borderId="33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center" vertical="center"/>
    </xf>
    <xf numFmtId="0" fontId="5" fillId="6" borderId="36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 wrapText="1"/>
    </xf>
    <xf numFmtId="0" fontId="5" fillId="6" borderId="41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933450</xdr:colOff>
      <xdr:row>1</xdr:row>
      <xdr:rowOff>76200</xdr:rowOff>
    </xdr:from>
    <xdr:to>
      <xdr:col>9</xdr:col>
      <xdr:colOff>28575</xdr:colOff>
      <xdr:row>5</xdr:row>
      <xdr:rowOff>66675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40100" y="2381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5"/>
  <sheetViews>
    <sheetView tabSelected="1" zoomScale="75" zoomScaleNormal="75" zoomScalePageLayoutView="0" workbookViewId="0" topLeftCell="G1">
      <selection activeCell="J79" sqref="J79"/>
    </sheetView>
  </sheetViews>
  <sheetFormatPr defaultColWidth="9.140625" defaultRowHeight="12.75"/>
  <cols>
    <col min="1" max="1" width="3.00390625" style="0" hidden="1" customWidth="1"/>
    <col min="2" max="2" width="6.140625" style="0" hidden="1" customWidth="1"/>
    <col min="3" max="3" width="10.28125" style="0" hidden="1" customWidth="1"/>
    <col min="4" max="4" width="11.421875" style="12" customWidth="1"/>
    <col min="5" max="5" width="66.8515625" style="0" customWidth="1"/>
    <col min="6" max="6" width="74.00390625" style="0" customWidth="1"/>
    <col min="7" max="7" width="49.57421875" style="0" customWidth="1"/>
    <col min="8" max="8" width="24.7109375" style="0" customWidth="1"/>
    <col min="9" max="9" width="35.00390625" style="0" customWidth="1"/>
    <col min="10" max="10" width="25.7109375" style="0" customWidth="1"/>
    <col min="11" max="11" width="23.8515625" style="0" customWidth="1"/>
    <col min="12" max="12" width="15.57421875" style="12" customWidth="1"/>
    <col min="13" max="13" width="15.421875" style="12" customWidth="1"/>
    <col min="14" max="14" width="16.421875" style="12" customWidth="1"/>
    <col min="15" max="15" width="18.140625" style="12" customWidth="1"/>
    <col min="16" max="16" width="15.28125" style="12" customWidth="1"/>
    <col min="17" max="17" width="18.421875" style="12" customWidth="1"/>
    <col min="18" max="18" width="17.8515625" style="12" customWidth="1"/>
    <col min="19" max="19" width="15.421875" style="12" customWidth="1"/>
    <col min="20" max="20" width="17.140625" style="12" customWidth="1"/>
    <col min="21" max="21" width="22.140625" style="12" customWidth="1"/>
    <col min="22" max="22" width="17.421875" style="12" customWidth="1"/>
  </cols>
  <sheetData>
    <row r="1" spans="4:22" s="16" customFormat="1" ht="12.75"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4:22" s="16" customFormat="1" ht="12.75"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4:22" s="16" customFormat="1" ht="12.75"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4:22" s="16" customFormat="1" ht="18"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</row>
    <row r="5" spans="4:22" s="16" customFormat="1" ht="12.75"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4:22" s="16" customFormat="1" ht="12.75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4:22" s="16" customFormat="1" ht="19.5">
      <c r="D7" s="57" t="s">
        <v>38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</row>
    <row r="8" spans="4:22" s="16" customFormat="1" ht="18.75">
      <c r="D8" s="62" t="s">
        <v>138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</row>
    <row r="9" spans="4:22" s="16" customFormat="1" ht="12.75"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4:22" s="16" customFormat="1" ht="18">
      <c r="D10" s="47" t="s">
        <v>19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</row>
    <row r="11" spans="4:22" s="16" customFormat="1" ht="18">
      <c r="D11" s="47" t="s">
        <v>151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</row>
    <row r="12" spans="4:22" s="16" customFormat="1" ht="13.5" thickBot="1"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4:22" ht="16.5" customHeight="1">
      <c r="D13" s="51" t="s">
        <v>17</v>
      </c>
      <c r="E13" s="54" t="s">
        <v>13</v>
      </c>
      <c r="F13" s="1"/>
      <c r="G13" s="1"/>
      <c r="H13" s="1"/>
      <c r="I13" s="1"/>
      <c r="J13" s="4"/>
      <c r="K13" s="48" t="s">
        <v>15</v>
      </c>
      <c r="L13" s="68" t="s">
        <v>9</v>
      </c>
      <c r="M13" s="68"/>
      <c r="N13" s="68"/>
      <c r="O13" s="68"/>
      <c r="P13" s="68"/>
      <c r="Q13" s="68"/>
      <c r="R13" s="69"/>
      <c r="S13" s="60" t="s">
        <v>2</v>
      </c>
      <c r="T13" s="61"/>
      <c r="U13" s="51" t="s">
        <v>16</v>
      </c>
      <c r="V13" s="51" t="s">
        <v>4</v>
      </c>
    </row>
    <row r="14" spans="4:22" ht="17.25" thickBot="1">
      <c r="D14" s="52"/>
      <c r="E14" s="55"/>
      <c r="F14" s="2" t="s">
        <v>23</v>
      </c>
      <c r="G14" s="2" t="s">
        <v>14</v>
      </c>
      <c r="H14" s="2" t="s">
        <v>18</v>
      </c>
      <c r="I14" s="3" t="s">
        <v>20</v>
      </c>
      <c r="J14" s="5"/>
      <c r="K14" s="49"/>
      <c r="L14" s="65" t="s">
        <v>11</v>
      </c>
      <c r="M14" s="65"/>
      <c r="N14" s="66" t="s">
        <v>37</v>
      </c>
      <c r="O14" s="73" t="s">
        <v>12</v>
      </c>
      <c r="P14" s="65"/>
      <c r="Q14" s="70" t="s">
        <v>10</v>
      </c>
      <c r="R14" s="58" t="s">
        <v>0</v>
      </c>
      <c r="S14" s="63" t="s">
        <v>3</v>
      </c>
      <c r="T14" s="71" t="s">
        <v>1</v>
      </c>
      <c r="U14" s="52"/>
      <c r="V14" s="52"/>
    </row>
    <row r="15" spans="1:22" ht="33.75" thickBot="1">
      <c r="A15" t="s">
        <v>40</v>
      </c>
      <c r="B15" t="s">
        <v>41</v>
      </c>
      <c r="C15" t="s">
        <v>42</v>
      </c>
      <c r="D15" s="53"/>
      <c r="E15" s="56"/>
      <c r="F15" s="3"/>
      <c r="G15" s="3"/>
      <c r="H15" s="3"/>
      <c r="I15" s="3" t="s">
        <v>21</v>
      </c>
      <c r="J15" s="42" t="s">
        <v>22</v>
      </c>
      <c r="K15" s="50"/>
      <c r="L15" s="13" t="s">
        <v>5</v>
      </c>
      <c r="M15" s="14" t="s">
        <v>6</v>
      </c>
      <c r="N15" s="67"/>
      <c r="O15" s="13" t="s">
        <v>7</v>
      </c>
      <c r="P15" s="14" t="s">
        <v>8</v>
      </c>
      <c r="Q15" s="67"/>
      <c r="R15" s="59"/>
      <c r="S15" s="64"/>
      <c r="T15" s="72"/>
      <c r="U15" s="53"/>
      <c r="V15" s="53"/>
    </row>
    <row r="16" spans="1:22" s="16" customFormat="1" ht="17.25" thickBot="1">
      <c r="A16" s="16">
        <v>1</v>
      </c>
      <c r="B16" s="16">
        <v>187</v>
      </c>
      <c r="C16" s="16">
        <v>18</v>
      </c>
      <c r="D16" s="29">
        <v>1</v>
      </c>
      <c r="E16" s="19" t="s">
        <v>25</v>
      </c>
      <c r="F16" s="19" t="s">
        <v>29</v>
      </c>
      <c r="G16" s="18" t="s">
        <v>32</v>
      </c>
      <c r="H16" s="19" t="s">
        <v>36</v>
      </c>
      <c r="I16" s="20">
        <v>42795</v>
      </c>
      <c r="J16" s="36">
        <v>42887</v>
      </c>
      <c r="K16" s="43">
        <v>75000</v>
      </c>
      <c r="L16" s="31">
        <v>2152.5</v>
      </c>
      <c r="M16" s="31">
        <v>5325</v>
      </c>
      <c r="N16" s="31">
        <v>433.62</v>
      </c>
      <c r="O16" s="31">
        <v>2280</v>
      </c>
      <c r="P16" s="39">
        <v>5317.5</v>
      </c>
      <c r="Q16" s="31"/>
      <c r="R16" s="39">
        <f aca="true" t="shared" si="0" ref="R16:R36">SUM(L16:Q16)</f>
        <v>15508.619999999999</v>
      </c>
      <c r="S16" s="31">
        <f aca="true" t="shared" si="1" ref="S16:S36">L16+O16+Q16</f>
        <v>4432.5</v>
      </c>
      <c r="T16" s="39">
        <f aca="true" t="shared" si="2" ref="T16:T36">M16+N16+P16</f>
        <v>11076.119999999999</v>
      </c>
      <c r="U16" s="31">
        <f aca="true" t="shared" si="3" ref="U16:U36">K16-S16</f>
        <v>70567.5</v>
      </c>
      <c r="V16" s="41">
        <v>121</v>
      </c>
    </row>
    <row r="17" spans="1:22" s="16" customFormat="1" ht="16.5">
      <c r="A17" s="16">
        <v>1</v>
      </c>
      <c r="B17" s="16">
        <v>302</v>
      </c>
      <c r="C17" s="16">
        <v>269</v>
      </c>
      <c r="D17" s="29">
        <v>2</v>
      </c>
      <c r="E17" s="19" t="s">
        <v>26</v>
      </c>
      <c r="F17" s="19" t="s">
        <v>29</v>
      </c>
      <c r="G17" s="18" t="s">
        <v>32</v>
      </c>
      <c r="H17" s="19" t="s">
        <v>36</v>
      </c>
      <c r="I17" s="20">
        <v>42795</v>
      </c>
      <c r="J17" s="36">
        <v>42887</v>
      </c>
      <c r="K17" s="44">
        <v>75000</v>
      </c>
      <c r="L17" s="27">
        <v>2152.5</v>
      </c>
      <c r="M17" s="27">
        <v>5325</v>
      </c>
      <c r="N17" s="27">
        <v>433.62</v>
      </c>
      <c r="O17" s="27">
        <v>2280</v>
      </c>
      <c r="P17" s="28">
        <v>5317.5</v>
      </c>
      <c r="Q17" s="27"/>
      <c r="R17" s="28">
        <f t="shared" si="0"/>
        <v>15508.619999999999</v>
      </c>
      <c r="S17" s="27">
        <f t="shared" si="1"/>
        <v>4432.5</v>
      </c>
      <c r="T17" s="28">
        <f t="shared" si="2"/>
        <v>11076.119999999999</v>
      </c>
      <c r="U17" s="27">
        <f t="shared" si="3"/>
        <v>70567.5</v>
      </c>
      <c r="V17" s="41">
        <v>121</v>
      </c>
    </row>
    <row r="18" spans="1:22" s="16" customFormat="1" ht="16.5">
      <c r="A18" s="16">
        <v>1</v>
      </c>
      <c r="B18" s="16">
        <v>360</v>
      </c>
      <c r="C18" s="16">
        <v>327</v>
      </c>
      <c r="D18" s="29">
        <v>3</v>
      </c>
      <c r="E18" s="19" t="s">
        <v>27</v>
      </c>
      <c r="F18" s="19" t="s">
        <v>29</v>
      </c>
      <c r="G18" s="18" t="s">
        <v>33</v>
      </c>
      <c r="H18" s="19" t="s">
        <v>36</v>
      </c>
      <c r="I18" s="20">
        <v>42626</v>
      </c>
      <c r="J18" s="37">
        <v>42991</v>
      </c>
      <c r="K18" s="44">
        <v>45000</v>
      </c>
      <c r="L18" s="27">
        <v>1291.5</v>
      </c>
      <c r="M18" s="27">
        <v>3195</v>
      </c>
      <c r="N18" s="27">
        <v>433.62</v>
      </c>
      <c r="O18" s="27">
        <v>1368</v>
      </c>
      <c r="P18" s="28">
        <v>3190.5</v>
      </c>
      <c r="Q18" s="27"/>
      <c r="R18" s="28">
        <f t="shared" si="0"/>
        <v>9478.619999999999</v>
      </c>
      <c r="S18" s="27">
        <f t="shared" si="1"/>
        <v>2659.5</v>
      </c>
      <c r="T18" s="28">
        <f t="shared" si="2"/>
        <v>6819.12</v>
      </c>
      <c r="U18" s="27">
        <f t="shared" si="3"/>
        <v>42340.5</v>
      </c>
      <c r="V18" s="41">
        <v>121</v>
      </c>
    </row>
    <row r="19" spans="1:22" s="16" customFormat="1" ht="16.5">
      <c r="A19" s="16">
        <v>1</v>
      </c>
      <c r="B19" s="16">
        <v>392</v>
      </c>
      <c r="C19" s="16">
        <v>359</v>
      </c>
      <c r="D19" s="29">
        <v>4</v>
      </c>
      <c r="E19" s="19" t="s">
        <v>28</v>
      </c>
      <c r="F19" s="19" t="s">
        <v>31</v>
      </c>
      <c r="G19" s="18" t="s">
        <v>34</v>
      </c>
      <c r="H19" s="19" t="s">
        <v>36</v>
      </c>
      <c r="I19" s="20">
        <v>42802</v>
      </c>
      <c r="J19" s="37">
        <v>42894</v>
      </c>
      <c r="K19" s="44">
        <v>32000</v>
      </c>
      <c r="L19" s="27">
        <v>918.4</v>
      </c>
      <c r="M19" s="27">
        <v>2272</v>
      </c>
      <c r="N19" s="27">
        <v>352</v>
      </c>
      <c r="O19" s="27">
        <v>972.8</v>
      </c>
      <c r="P19" s="28">
        <v>2268.8</v>
      </c>
      <c r="Q19" s="27"/>
      <c r="R19" s="28">
        <f t="shared" si="0"/>
        <v>6784</v>
      </c>
      <c r="S19" s="27">
        <f t="shared" si="1"/>
        <v>1891.1999999999998</v>
      </c>
      <c r="T19" s="28">
        <f t="shared" si="2"/>
        <v>4892.8</v>
      </c>
      <c r="U19" s="27">
        <f t="shared" si="3"/>
        <v>30108.8</v>
      </c>
      <c r="V19" s="41">
        <v>121</v>
      </c>
    </row>
    <row r="20" spans="3:22" s="16" customFormat="1" ht="16.5">
      <c r="C20" s="16">
        <v>501</v>
      </c>
      <c r="D20" s="29">
        <v>5</v>
      </c>
      <c r="E20" s="19" t="s">
        <v>46</v>
      </c>
      <c r="F20" s="19" t="s">
        <v>30</v>
      </c>
      <c r="G20" s="18" t="s">
        <v>47</v>
      </c>
      <c r="H20" s="19" t="s">
        <v>36</v>
      </c>
      <c r="I20" s="20">
        <v>42705</v>
      </c>
      <c r="J20" s="37">
        <v>42887</v>
      </c>
      <c r="K20" s="44">
        <v>15000</v>
      </c>
      <c r="L20" s="32"/>
      <c r="M20" s="32"/>
      <c r="N20" s="32"/>
      <c r="O20" s="32"/>
      <c r="P20" s="30"/>
      <c r="Q20" s="27"/>
      <c r="R20" s="28">
        <f t="shared" si="0"/>
        <v>0</v>
      </c>
      <c r="S20" s="27">
        <f t="shared" si="1"/>
        <v>0</v>
      </c>
      <c r="T20" s="28">
        <f t="shared" si="2"/>
        <v>0</v>
      </c>
      <c r="U20" s="27">
        <f t="shared" si="3"/>
        <v>15000</v>
      </c>
      <c r="V20" s="41">
        <v>121</v>
      </c>
    </row>
    <row r="21" spans="3:22" s="16" customFormat="1" ht="16.5">
      <c r="C21" s="16">
        <v>503</v>
      </c>
      <c r="D21" s="29">
        <v>6</v>
      </c>
      <c r="E21" s="19" t="s">
        <v>48</v>
      </c>
      <c r="F21" s="19" t="s">
        <v>30</v>
      </c>
      <c r="G21" s="18" t="s">
        <v>49</v>
      </c>
      <c r="H21" s="19" t="s">
        <v>36</v>
      </c>
      <c r="I21" s="20">
        <v>42826</v>
      </c>
      <c r="J21" s="37">
        <v>43009</v>
      </c>
      <c r="K21" s="44">
        <v>22000</v>
      </c>
      <c r="L21" s="32">
        <v>631.4</v>
      </c>
      <c r="M21" s="32">
        <v>1562</v>
      </c>
      <c r="N21" s="32">
        <v>242</v>
      </c>
      <c r="O21" s="32">
        <v>668.8</v>
      </c>
      <c r="P21" s="30">
        <v>1559.8</v>
      </c>
      <c r="Q21" s="27"/>
      <c r="R21" s="28">
        <f t="shared" si="0"/>
        <v>4664</v>
      </c>
      <c r="S21" s="27">
        <f t="shared" si="1"/>
        <v>1300.1999999999998</v>
      </c>
      <c r="T21" s="28">
        <f t="shared" si="2"/>
        <v>3363.8</v>
      </c>
      <c r="U21" s="27">
        <f t="shared" si="3"/>
        <v>20699.8</v>
      </c>
      <c r="V21" s="41">
        <v>121</v>
      </c>
    </row>
    <row r="22" spans="4:22" s="16" customFormat="1" ht="16.5">
      <c r="D22" s="29">
        <v>7</v>
      </c>
      <c r="E22" s="19" t="s">
        <v>50</v>
      </c>
      <c r="F22" s="19" t="s">
        <v>30</v>
      </c>
      <c r="G22" s="18" t="s">
        <v>44</v>
      </c>
      <c r="H22" s="19" t="s">
        <v>36</v>
      </c>
      <c r="I22" s="20">
        <v>42826</v>
      </c>
      <c r="J22" s="37">
        <v>43009</v>
      </c>
      <c r="K22" s="44">
        <v>30000</v>
      </c>
      <c r="L22" s="32">
        <v>861</v>
      </c>
      <c r="M22" s="32">
        <v>2130</v>
      </c>
      <c r="N22" s="32">
        <v>330</v>
      </c>
      <c r="O22" s="32">
        <v>912</v>
      </c>
      <c r="P22" s="30">
        <v>2127</v>
      </c>
      <c r="Q22" s="27"/>
      <c r="R22" s="28">
        <f t="shared" si="0"/>
        <v>6360</v>
      </c>
      <c r="S22" s="27">
        <f t="shared" si="1"/>
        <v>1773</v>
      </c>
      <c r="T22" s="28">
        <f t="shared" si="2"/>
        <v>4587</v>
      </c>
      <c r="U22" s="27">
        <f t="shared" si="3"/>
        <v>28227</v>
      </c>
      <c r="V22" s="41">
        <v>121</v>
      </c>
    </row>
    <row r="23" spans="3:22" s="16" customFormat="1" ht="16.5">
      <c r="C23" s="16">
        <v>508</v>
      </c>
      <c r="D23" s="29">
        <v>8</v>
      </c>
      <c r="E23" s="19" t="s">
        <v>57</v>
      </c>
      <c r="F23" s="19" t="s">
        <v>30</v>
      </c>
      <c r="G23" s="18" t="s">
        <v>58</v>
      </c>
      <c r="H23" s="19" t="s">
        <v>36</v>
      </c>
      <c r="I23" s="20">
        <v>42675</v>
      </c>
      <c r="J23" s="37">
        <v>42856</v>
      </c>
      <c r="K23" s="44">
        <v>22000</v>
      </c>
      <c r="L23" s="32">
        <v>631.4</v>
      </c>
      <c r="M23" s="32">
        <v>1562</v>
      </c>
      <c r="N23" s="32">
        <v>242</v>
      </c>
      <c r="O23" s="32">
        <v>668.8</v>
      </c>
      <c r="P23" s="30">
        <v>1559.8</v>
      </c>
      <c r="Q23" s="27"/>
      <c r="R23" s="28">
        <f t="shared" si="0"/>
        <v>4664</v>
      </c>
      <c r="S23" s="27">
        <f t="shared" si="1"/>
        <v>1300.1999999999998</v>
      </c>
      <c r="T23" s="28">
        <f t="shared" si="2"/>
        <v>3363.8</v>
      </c>
      <c r="U23" s="27">
        <f t="shared" si="3"/>
        <v>20699.8</v>
      </c>
      <c r="V23" s="41">
        <v>121</v>
      </c>
    </row>
    <row r="24" spans="3:22" s="16" customFormat="1" ht="16.5">
      <c r="C24" s="16">
        <v>510</v>
      </c>
      <c r="D24" s="29">
        <v>9</v>
      </c>
      <c r="E24" s="19" t="s">
        <v>59</v>
      </c>
      <c r="F24" s="19" t="s">
        <v>29</v>
      </c>
      <c r="G24" s="18" t="s">
        <v>35</v>
      </c>
      <c r="H24" s="19" t="s">
        <v>36</v>
      </c>
      <c r="I24" s="20">
        <v>42705</v>
      </c>
      <c r="J24" s="37">
        <v>42887</v>
      </c>
      <c r="K24" s="44">
        <v>25000</v>
      </c>
      <c r="L24" s="32">
        <v>717.5</v>
      </c>
      <c r="M24" s="32">
        <v>1775</v>
      </c>
      <c r="N24" s="32">
        <v>275</v>
      </c>
      <c r="O24" s="32">
        <v>760</v>
      </c>
      <c r="P24" s="30">
        <v>1772.5</v>
      </c>
      <c r="Q24" s="27"/>
      <c r="R24" s="28">
        <f t="shared" si="0"/>
        <v>5300</v>
      </c>
      <c r="S24" s="27">
        <f t="shared" si="1"/>
        <v>1477.5</v>
      </c>
      <c r="T24" s="28">
        <f t="shared" si="2"/>
        <v>3822.5</v>
      </c>
      <c r="U24" s="27">
        <f t="shared" si="3"/>
        <v>23522.5</v>
      </c>
      <c r="V24" s="41">
        <v>121</v>
      </c>
    </row>
    <row r="25" spans="3:22" s="16" customFormat="1" ht="16.5">
      <c r="C25" s="16">
        <v>514</v>
      </c>
      <c r="D25" s="29">
        <v>10</v>
      </c>
      <c r="E25" s="19" t="s">
        <v>60</v>
      </c>
      <c r="F25" s="19" t="s">
        <v>30</v>
      </c>
      <c r="G25" s="18" t="s">
        <v>44</v>
      </c>
      <c r="H25" s="19" t="s">
        <v>36</v>
      </c>
      <c r="I25" s="20">
        <v>42705</v>
      </c>
      <c r="J25" s="37">
        <v>42887</v>
      </c>
      <c r="K25" s="44">
        <v>30000</v>
      </c>
      <c r="L25" s="32">
        <v>861</v>
      </c>
      <c r="M25" s="32">
        <v>2130</v>
      </c>
      <c r="N25" s="32">
        <v>330</v>
      </c>
      <c r="O25" s="32">
        <v>912</v>
      </c>
      <c r="P25" s="30">
        <v>2127</v>
      </c>
      <c r="Q25" s="27"/>
      <c r="R25" s="28">
        <f t="shared" si="0"/>
        <v>6360</v>
      </c>
      <c r="S25" s="27">
        <f t="shared" si="1"/>
        <v>1773</v>
      </c>
      <c r="T25" s="28">
        <f t="shared" si="2"/>
        <v>4587</v>
      </c>
      <c r="U25" s="27">
        <f t="shared" si="3"/>
        <v>28227</v>
      </c>
      <c r="V25" s="41">
        <v>121</v>
      </c>
    </row>
    <row r="26" spans="3:22" s="16" customFormat="1" ht="16.5">
      <c r="C26" s="16">
        <v>516</v>
      </c>
      <c r="D26" s="29">
        <v>11</v>
      </c>
      <c r="E26" s="19" t="s">
        <v>61</v>
      </c>
      <c r="F26" s="19" t="s">
        <v>64</v>
      </c>
      <c r="G26" s="18" t="s">
        <v>63</v>
      </c>
      <c r="H26" s="19" t="s">
        <v>36</v>
      </c>
      <c r="I26" s="20">
        <v>42705</v>
      </c>
      <c r="J26" s="37">
        <v>42887</v>
      </c>
      <c r="K26" s="44">
        <v>32000</v>
      </c>
      <c r="L26" s="32">
        <v>918.4</v>
      </c>
      <c r="M26" s="32">
        <v>2272</v>
      </c>
      <c r="N26" s="32">
        <v>352</v>
      </c>
      <c r="O26" s="32">
        <v>972.8</v>
      </c>
      <c r="P26" s="30">
        <v>2268.8</v>
      </c>
      <c r="Q26" s="27"/>
      <c r="R26" s="28">
        <f t="shared" si="0"/>
        <v>6784</v>
      </c>
      <c r="S26" s="27">
        <f t="shared" si="1"/>
        <v>1891.1999999999998</v>
      </c>
      <c r="T26" s="28">
        <f t="shared" si="2"/>
        <v>4892.8</v>
      </c>
      <c r="U26" s="27">
        <f t="shared" si="3"/>
        <v>30108.8</v>
      </c>
      <c r="V26" s="41">
        <v>121</v>
      </c>
    </row>
    <row r="27" spans="3:22" s="16" customFormat="1" ht="16.5">
      <c r="C27" s="16">
        <v>517</v>
      </c>
      <c r="D27" s="29">
        <v>12</v>
      </c>
      <c r="E27" s="19" t="s">
        <v>62</v>
      </c>
      <c r="F27" s="19" t="s">
        <v>65</v>
      </c>
      <c r="G27" s="18" t="s">
        <v>66</v>
      </c>
      <c r="H27" s="19" t="s">
        <v>36</v>
      </c>
      <c r="I27" s="20">
        <v>42705</v>
      </c>
      <c r="J27" s="37">
        <v>42887</v>
      </c>
      <c r="K27" s="44">
        <v>27000</v>
      </c>
      <c r="L27" s="32">
        <v>774.9</v>
      </c>
      <c r="M27" s="32">
        <v>1917</v>
      </c>
      <c r="N27" s="32">
        <v>297</v>
      </c>
      <c r="O27" s="32">
        <v>820.8</v>
      </c>
      <c r="P27" s="30">
        <v>1914.3</v>
      </c>
      <c r="Q27" s="27"/>
      <c r="R27" s="28">
        <f t="shared" si="0"/>
        <v>5724</v>
      </c>
      <c r="S27" s="27">
        <f t="shared" si="1"/>
        <v>1595.6999999999998</v>
      </c>
      <c r="T27" s="28">
        <f t="shared" si="2"/>
        <v>4128.3</v>
      </c>
      <c r="U27" s="27">
        <f t="shared" si="3"/>
        <v>25404.3</v>
      </c>
      <c r="V27" s="41">
        <v>121</v>
      </c>
    </row>
    <row r="28" spans="2:22" s="16" customFormat="1" ht="16.5">
      <c r="B28" s="16">
        <v>548</v>
      </c>
      <c r="C28" s="16">
        <v>518</v>
      </c>
      <c r="D28" s="29">
        <v>13</v>
      </c>
      <c r="E28" s="19" t="s">
        <v>70</v>
      </c>
      <c r="F28" s="19" t="s">
        <v>64</v>
      </c>
      <c r="G28" s="18" t="s">
        <v>45</v>
      </c>
      <c r="H28" s="19" t="s">
        <v>36</v>
      </c>
      <c r="I28" s="20">
        <v>42736</v>
      </c>
      <c r="J28" s="37">
        <v>42917</v>
      </c>
      <c r="K28" s="44">
        <v>20000</v>
      </c>
      <c r="L28" s="32">
        <v>574</v>
      </c>
      <c r="M28" s="32">
        <v>1420</v>
      </c>
      <c r="N28" s="32">
        <v>220</v>
      </c>
      <c r="O28" s="32">
        <v>608</v>
      </c>
      <c r="P28" s="30">
        <v>1418</v>
      </c>
      <c r="Q28" s="27"/>
      <c r="R28" s="28">
        <f t="shared" si="0"/>
        <v>4240</v>
      </c>
      <c r="S28" s="27">
        <f t="shared" si="1"/>
        <v>1182</v>
      </c>
      <c r="T28" s="28">
        <f t="shared" si="2"/>
        <v>3058</v>
      </c>
      <c r="U28" s="27">
        <f t="shared" si="3"/>
        <v>18818</v>
      </c>
      <c r="V28" s="41">
        <v>121</v>
      </c>
    </row>
    <row r="29" spans="3:22" s="16" customFormat="1" ht="16.5">
      <c r="C29" s="16">
        <v>519</v>
      </c>
      <c r="D29" s="29">
        <v>14</v>
      </c>
      <c r="E29" s="19" t="s">
        <v>71</v>
      </c>
      <c r="F29" s="19" t="s">
        <v>65</v>
      </c>
      <c r="G29" s="18" t="s">
        <v>72</v>
      </c>
      <c r="H29" s="19" t="s">
        <v>36</v>
      </c>
      <c r="I29" s="20">
        <v>42795</v>
      </c>
      <c r="J29" s="37">
        <v>42979</v>
      </c>
      <c r="K29" s="44">
        <v>20000</v>
      </c>
      <c r="L29" s="32">
        <v>574</v>
      </c>
      <c r="M29" s="32">
        <v>1420</v>
      </c>
      <c r="N29" s="32">
        <v>220</v>
      </c>
      <c r="O29" s="32">
        <v>608</v>
      </c>
      <c r="P29" s="30">
        <v>1418</v>
      </c>
      <c r="Q29" s="27"/>
      <c r="R29" s="28">
        <f t="shared" si="0"/>
        <v>4240</v>
      </c>
      <c r="S29" s="27">
        <f t="shared" si="1"/>
        <v>1182</v>
      </c>
      <c r="T29" s="28">
        <f t="shared" si="2"/>
        <v>3058</v>
      </c>
      <c r="U29" s="27">
        <f t="shared" si="3"/>
        <v>18818</v>
      </c>
      <c r="V29" s="41">
        <v>121</v>
      </c>
    </row>
    <row r="30" spans="3:22" s="16" customFormat="1" ht="16.5">
      <c r="C30" s="16">
        <v>523</v>
      </c>
      <c r="D30" s="29">
        <v>15</v>
      </c>
      <c r="E30" s="19" t="s">
        <v>75</v>
      </c>
      <c r="F30" s="19" t="s">
        <v>29</v>
      </c>
      <c r="G30" s="18" t="s">
        <v>32</v>
      </c>
      <c r="H30" s="19" t="s">
        <v>36</v>
      </c>
      <c r="I30" s="20">
        <v>42826</v>
      </c>
      <c r="J30" s="37">
        <v>43009</v>
      </c>
      <c r="K30" s="44">
        <v>75000</v>
      </c>
      <c r="L30" s="32">
        <v>2152.5</v>
      </c>
      <c r="M30" s="32">
        <v>5325</v>
      </c>
      <c r="N30" s="32">
        <v>433.62</v>
      </c>
      <c r="O30" s="32">
        <v>2280</v>
      </c>
      <c r="P30" s="30">
        <v>5317.5</v>
      </c>
      <c r="Q30" s="27"/>
      <c r="R30" s="28">
        <f t="shared" si="0"/>
        <v>15508.619999999999</v>
      </c>
      <c r="S30" s="27">
        <f t="shared" si="1"/>
        <v>4432.5</v>
      </c>
      <c r="T30" s="28">
        <f t="shared" si="2"/>
        <v>11076.119999999999</v>
      </c>
      <c r="U30" s="27">
        <f t="shared" si="3"/>
        <v>70567.5</v>
      </c>
      <c r="V30" s="41">
        <v>121</v>
      </c>
    </row>
    <row r="31" spans="3:22" s="16" customFormat="1" ht="16.5">
      <c r="C31" s="16">
        <v>526</v>
      </c>
      <c r="D31" s="29">
        <v>16</v>
      </c>
      <c r="E31" s="19" t="s">
        <v>76</v>
      </c>
      <c r="F31" s="19" t="s">
        <v>30</v>
      </c>
      <c r="G31" s="18" t="s">
        <v>77</v>
      </c>
      <c r="H31" s="19" t="s">
        <v>36</v>
      </c>
      <c r="I31" s="20">
        <v>42826</v>
      </c>
      <c r="J31" s="37">
        <v>43009</v>
      </c>
      <c r="K31" s="44">
        <v>20000</v>
      </c>
      <c r="L31" s="32">
        <v>574</v>
      </c>
      <c r="M31" s="32">
        <v>1420</v>
      </c>
      <c r="N31" s="32">
        <v>220</v>
      </c>
      <c r="O31" s="32">
        <v>608</v>
      </c>
      <c r="P31" s="30">
        <v>1418</v>
      </c>
      <c r="Q31" s="27"/>
      <c r="R31" s="28">
        <f t="shared" si="0"/>
        <v>4240</v>
      </c>
      <c r="S31" s="27">
        <f t="shared" si="1"/>
        <v>1182</v>
      </c>
      <c r="T31" s="28">
        <f t="shared" si="2"/>
        <v>3058</v>
      </c>
      <c r="U31" s="27">
        <f t="shared" si="3"/>
        <v>18818</v>
      </c>
      <c r="V31" s="41">
        <v>121</v>
      </c>
    </row>
    <row r="32" spans="3:22" s="16" customFormat="1" ht="16.5">
      <c r="C32" s="16">
        <v>527</v>
      </c>
      <c r="D32" s="29">
        <v>17</v>
      </c>
      <c r="E32" s="19" t="s">
        <v>79</v>
      </c>
      <c r="F32" s="19" t="s">
        <v>29</v>
      </c>
      <c r="G32" s="18" t="s">
        <v>32</v>
      </c>
      <c r="H32" s="19" t="s">
        <v>36</v>
      </c>
      <c r="I32" s="20">
        <v>42675</v>
      </c>
      <c r="J32" s="37">
        <v>42856</v>
      </c>
      <c r="K32" s="44">
        <v>50000</v>
      </c>
      <c r="L32" s="32">
        <v>1435</v>
      </c>
      <c r="M32" s="32">
        <v>3550</v>
      </c>
      <c r="N32" s="32">
        <v>433.62</v>
      </c>
      <c r="O32" s="32">
        <v>1520</v>
      </c>
      <c r="P32" s="30">
        <v>3545</v>
      </c>
      <c r="Q32" s="27"/>
      <c r="R32" s="28">
        <f t="shared" si="0"/>
        <v>10483.619999999999</v>
      </c>
      <c r="S32" s="27">
        <f t="shared" si="1"/>
        <v>2955</v>
      </c>
      <c r="T32" s="28">
        <f t="shared" si="2"/>
        <v>7528.62</v>
      </c>
      <c r="U32" s="27">
        <f t="shared" si="3"/>
        <v>47045</v>
      </c>
      <c r="V32" s="41">
        <v>121</v>
      </c>
    </row>
    <row r="33" spans="3:22" s="16" customFormat="1" ht="16.5">
      <c r="C33" s="16">
        <v>528</v>
      </c>
      <c r="D33" s="29">
        <v>18</v>
      </c>
      <c r="E33" s="19" t="s">
        <v>80</v>
      </c>
      <c r="F33" s="19" t="s">
        <v>29</v>
      </c>
      <c r="G33" s="18" t="s">
        <v>32</v>
      </c>
      <c r="H33" s="19" t="s">
        <v>36</v>
      </c>
      <c r="I33" s="20">
        <v>42675</v>
      </c>
      <c r="J33" s="37">
        <v>40664</v>
      </c>
      <c r="K33" s="44">
        <v>65000</v>
      </c>
      <c r="L33" s="32">
        <v>1735.5</v>
      </c>
      <c r="M33" s="32">
        <v>4615</v>
      </c>
      <c r="N33" s="32">
        <v>433.62</v>
      </c>
      <c r="O33" s="32">
        <v>1976</v>
      </c>
      <c r="P33" s="30">
        <v>4608.5</v>
      </c>
      <c r="Q33" s="27"/>
      <c r="R33" s="28">
        <f t="shared" si="0"/>
        <v>13368.619999999999</v>
      </c>
      <c r="S33" s="27">
        <f t="shared" si="1"/>
        <v>3711.5</v>
      </c>
      <c r="T33" s="28">
        <f t="shared" si="2"/>
        <v>9657.119999999999</v>
      </c>
      <c r="U33" s="27">
        <f t="shared" si="3"/>
        <v>61288.5</v>
      </c>
      <c r="V33" s="41">
        <v>121</v>
      </c>
    </row>
    <row r="34" spans="3:22" s="16" customFormat="1" ht="16.5">
      <c r="C34" s="16">
        <v>530</v>
      </c>
      <c r="D34" s="29">
        <v>19</v>
      </c>
      <c r="E34" s="19" t="s">
        <v>81</v>
      </c>
      <c r="F34" s="19" t="s">
        <v>30</v>
      </c>
      <c r="G34" s="18" t="s">
        <v>82</v>
      </c>
      <c r="H34" s="19" t="s">
        <v>36</v>
      </c>
      <c r="I34" s="20">
        <v>42795</v>
      </c>
      <c r="J34" s="37">
        <v>42979</v>
      </c>
      <c r="K34" s="44">
        <v>20000</v>
      </c>
      <c r="L34" s="32">
        <v>574</v>
      </c>
      <c r="M34" s="32">
        <v>1420</v>
      </c>
      <c r="N34" s="32">
        <v>220</v>
      </c>
      <c r="O34" s="32">
        <v>608</v>
      </c>
      <c r="P34" s="30">
        <v>1418</v>
      </c>
      <c r="Q34" s="27"/>
      <c r="R34" s="28">
        <f t="shared" si="0"/>
        <v>4240</v>
      </c>
      <c r="S34" s="27">
        <f t="shared" si="1"/>
        <v>1182</v>
      </c>
      <c r="T34" s="28">
        <f t="shared" si="2"/>
        <v>3058</v>
      </c>
      <c r="U34" s="27">
        <f t="shared" si="3"/>
        <v>18818</v>
      </c>
      <c r="V34" s="41">
        <v>121</v>
      </c>
    </row>
    <row r="35" spans="1:23" ht="16.5">
      <c r="A35">
        <v>1</v>
      </c>
      <c r="B35">
        <v>197</v>
      </c>
      <c r="C35">
        <v>1005</v>
      </c>
      <c r="D35" s="29">
        <v>20</v>
      </c>
      <c r="E35" s="19" t="s">
        <v>84</v>
      </c>
      <c r="F35" s="19" t="s">
        <v>30</v>
      </c>
      <c r="G35" s="18" t="s">
        <v>39</v>
      </c>
      <c r="H35" s="19" t="s">
        <v>36</v>
      </c>
      <c r="I35" s="20">
        <v>42649</v>
      </c>
      <c r="J35" s="37">
        <v>43014</v>
      </c>
      <c r="K35" s="44">
        <v>12000</v>
      </c>
      <c r="L35" s="27">
        <v>0</v>
      </c>
      <c r="M35" s="27">
        <v>0</v>
      </c>
      <c r="N35" s="27">
        <v>0</v>
      </c>
      <c r="O35" s="27">
        <v>0</v>
      </c>
      <c r="P35" s="28">
        <v>0</v>
      </c>
      <c r="Q35" s="27"/>
      <c r="R35" s="28">
        <f t="shared" si="0"/>
        <v>0</v>
      </c>
      <c r="S35" s="27">
        <f t="shared" si="1"/>
        <v>0</v>
      </c>
      <c r="T35" s="28">
        <f t="shared" si="2"/>
        <v>0</v>
      </c>
      <c r="U35" s="27">
        <f t="shared" si="3"/>
        <v>12000</v>
      </c>
      <c r="V35" s="41">
        <v>121</v>
      </c>
      <c r="W35" s="16"/>
    </row>
    <row r="36" spans="3:23" ht="16.5">
      <c r="C36" s="16">
        <v>534</v>
      </c>
      <c r="D36" s="29">
        <v>21</v>
      </c>
      <c r="E36" s="19" t="s">
        <v>85</v>
      </c>
      <c r="F36" s="19" t="s">
        <v>30</v>
      </c>
      <c r="G36" s="18" t="s">
        <v>86</v>
      </c>
      <c r="H36" s="19" t="s">
        <v>36</v>
      </c>
      <c r="I36" s="20">
        <v>42810</v>
      </c>
      <c r="J36" s="37">
        <v>42994</v>
      </c>
      <c r="K36" s="44">
        <v>35000</v>
      </c>
      <c r="L36" s="27">
        <v>1004.5</v>
      </c>
      <c r="M36" s="27">
        <v>2485</v>
      </c>
      <c r="N36" s="27">
        <v>385</v>
      </c>
      <c r="O36" s="27">
        <v>1064</v>
      </c>
      <c r="P36" s="28">
        <v>2481.5</v>
      </c>
      <c r="Q36" s="27"/>
      <c r="R36" s="28">
        <f t="shared" si="0"/>
        <v>7420</v>
      </c>
      <c r="S36" s="27">
        <f t="shared" si="1"/>
        <v>2068.5</v>
      </c>
      <c r="T36" s="28">
        <f t="shared" si="2"/>
        <v>5351.5</v>
      </c>
      <c r="U36" s="27">
        <f t="shared" si="3"/>
        <v>32931.5</v>
      </c>
      <c r="V36" s="41">
        <v>121</v>
      </c>
      <c r="W36" s="16"/>
    </row>
    <row r="37" spans="3:23" ht="16.5">
      <c r="C37" s="16">
        <v>535</v>
      </c>
      <c r="D37" s="29">
        <v>22</v>
      </c>
      <c r="E37" s="19" t="s">
        <v>87</v>
      </c>
      <c r="F37" s="19" t="s">
        <v>29</v>
      </c>
      <c r="G37" s="18" t="s">
        <v>88</v>
      </c>
      <c r="H37" s="19" t="s">
        <v>36</v>
      </c>
      <c r="I37" s="20">
        <v>42826</v>
      </c>
      <c r="J37" s="37">
        <v>43009</v>
      </c>
      <c r="K37" s="44">
        <v>80000</v>
      </c>
      <c r="L37" s="27">
        <v>2296</v>
      </c>
      <c r="M37" s="27">
        <v>5680</v>
      </c>
      <c r="N37" s="27">
        <v>433.62</v>
      </c>
      <c r="O37" s="27">
        <v>2432</v>
      </c>
      <c r="P37" s="28">
        <v>5672</v>
      </c>
      <c r="Q37" s="27"/>
      <c r="R37" s="28">
        <f aca="true" t="shared" si="4" ref="R37:R52">SUM(L37:Q37)</f>
        <v>16513.620000000003</v>
      </c>
      <c r="S37" s="27">
        <f aca="true" t="shared" si="5" ref="S37:S52">L37+O37+Q37</f>
        <v>4728</v>
      </c>
      <c r="T37" s="28">
        <f aca="true" t="shared" si="6" ref="T37:T52">M37+N37+P37</f>
        <v>11785.619999999999</v>
      </c>
      <c r="U37" s="27">
        <f aca="true" t="shared" si="7" ref="U37:U52">K37-S37</f>
        <v>75272</v>
      </c>
      <c r="V37" s="41">
        <v>121</v>
      </c>
      <c r="W37" s="16"/>
    </row>
    <row r="38" spans="3:23" ht="16.5">
      <c r="C38" s="16">
        <v>537</v>
      </c>
      <c r="D38" s="29">
        <v>23</v>
      </c>
      <c r="E38" s="19" t="s">
        <v>89</v>
      </c>
      <c r="F38" s="19" t="s">
        <v>29</v>
      </c>
      <c r="G38" s="18" t="s">
        <v>88</v>
      </c>
      <c r="H38" s="19" t="s">
        <v>36</v>
      </c>
      <c r="I38" s="20">
        <v>42826</v>
      </c>
      <c r="J38" s="37">
        <v>43009</v>
      </c>
      <c r="K38" s="44">
        <v>50000</v>
      </c>
      <c r="L38" s="27">
        <v>1435</v>
      </c>
      <c r="M38" s="27">
        <v>3550</v>
      </c>
      <c r="N38" s="27">
        <v>433.62</v>
      </c>
      <c r="O38" s="27">
        <v>1520</v>
      </c>
      <c r="P38" s="28">
        <v>3545</v>
      </c>
      <c r="Q38" s="27"/>
      <c r="R38" s="28">
        <f t="shared" si="4"/>
        <v>10483.619999999999</v>
      </c>
      <c r="S38" s="27">
        <f t="shared" si="5"/>
        <v>2955</v>
      </c>
      <c r="T38" s="28">
        <f t="shared" si="6"/>
        <v>7528.62</v>
      </c>
      <c r="U38" s="27">
        <f t="shared" si="7"/>
        <v>47045</v>
      </c>
      <c r="V38" s="41">
        <v>121</v>
      </c>
      <c r="W38" s="16"/>
    </row>
    <row r="39" spans="3:23" ht="16.5">
      <c r="C39" s="16">
        <v>539</v>
      </c>
      <c r="D39" s="29">
        <v>24</v>
      </c>
      <c r="E39" s="19" t="s">
        <v>90</v>
      </c>
      <c r="F39" s="19" t="s">
        <v>30</v>
      </c>
      <c r="G39" s="18" t="s">
        <v>91</v>
      </c>
      <c r="H39" s="19" t="s">
        <v>36</v>
      </c>
      <c r="I39" s="20">
        <v>42826</v>
      </c>
      <c r="J39" s="37">
        <v>43009</v>
      </c>
      <c r="K39" s="44">
        <v>25000</v>
      </c>
      <c r="L39" s="27">
        <v>717.5</v>
      </c>
      <c r="M39" s="27">
        <v>1775</v>
      </c>
      <c r="N39" s="27">
        <v>275</v>
      </c>
      <c r="O39" s="27">
        <v>760</v>
      </c>
      <c r="P39" s="28">
        <v>1772.5</v>
      </c>
      <c r="Q39" s="27"/>
      <c r="R39" s="28">
        <f t="shared" si="4"/>
        <v>5300</v>
      </c>
      <c r="S39" s="27">
        <f t="shared" si="5"/>
        <v>1477.5</v>
      </c>
      <c r="T39" s="28">
        <f t="shared" si="6"/>
        <v>3822.5</v>
      </c>
      <c r="U39" s="27">
        <f t="shared" si="7"/>
        <v>23522.5</v>
      </c>
      <c r="V39" s="41">
        <v>121</v>
      </c>
      <c r="W39" s="16"/>
    </row>
    <row r="40" spans="3:23" ht="16.5">
      <c r="C40" s="16">
        <v>541</v>
      </c>
      <c r="D40" s="29">
        <v>25</v>
      </c>
      <c r="E40" s="19" t="s">
        <v>92</v>
      </c>
      <c r="F40" s="19" t="s">
        <v>30</v>
      </c>
      <c r="G40" s="18" t="s">
        <v>82</v>
      </c>
      <c r="H40" s="19" t="s">
        <v>36</v>
      </c>
      <c r="I40" s="20">
        <v>42826</v>
      </c>
      <c r="J40" s="37">
        <v>43009</v>
      </c>
      <c r="K40" s="44">
        <v>20000</v>
      </c>
      <c r="L40" s="27">
        <v>574</v>
      </c>
      <c r="M40" s="27">
        <v>1420</v>
      </c>
      <c r="N40" s="27">
        <v>220</v>
      </c>
      <c r="O40" s="27">
        <v>608</v>
      </c>
      <c r="P40" s="28">
        <v>1418</v>
      </c>
      <c r="Q40" s="27"/>
      <c r="R40" s="28">
        <f t="shared" si="4"/>
        <v>4240</v>
      </c>
      <c r="S40" s="27">
        <f t="shared" si="5"/>
        <v>1182</v>
      </c>
      <c r="T40" s="28">
        <f t="shared" si="6"/>
        <v>3058</v>
      </c>
      <c r="U40" s="27">
        <f t="shared" si="7"/>
        <v>18818</v>
      </c>
      <c r="V40" s="41">
        <v>121</v>
      </c>
      <c r="W40" s="16"/>
    </row>
    <row r="41" spans="3:23" ht="16.5">
      <c r="C41" s="16">
        <v>542</v>
      </c>
      <c r="D41" s="29">
        <v>26</v>
      </c>
      <c r="E41" s="19" t="s">
        <v>93</v>
      </c>
      <c r="F41" s="19" t="s">
        <v>30</v>
      </c>
      <c r="G41" s="18" t="s">
        <v>91</v>
      </c>
      <c r="H41" s="19" t="s">
        <v>36</v>
      </c>
      <c r="I41" s="20">
        <v>42826</v>
      </c>
      <c r="J41" s="37">
        <v>43009</v>
      </c>
      <c r="K41" s="44">
        <v>20000</v>
      </c>
      <c r="L41" s="27">
        <v>574</v>
      </c>
      <c r="M41" s="27">
        <v>1420</v>
      </c>
      <c r="N41" s="27">
        <v>220</v>
      </c>
      <c r="O41" s="27">
        <v>608</v>
      </c>
      <c r="P41" s="28">
        <v>1418</v>
      </c>
      <c r="Q41" s="27"/>
      <c r="R41" s="28">
        <f t="shared" si="4"/>
        <v>4240</v>
      </c>
      <c r="S41" s="27">
        <f t="shared" si="5"/>
        <v>1182</v>
      </c>
      <c r="T41" s="28">
        <f t="shared" si="6"/>
        <v>3058</v>
      </c>
      <c r="U41" s="27">
        <f t="shared" si="7"/>
        <v>18818</v>
      </c>
      <c r="V41" s="41">
        <v>121</v>
      </c>
      <c r="W41" s="16"/>
    </row>
    <row r="42" spans="3:23" ht="16.5">
      <c r="C42" s="16">
        <v>544</v>
      </c>
      <c r="D42" s="29">
        <v>27</v>
      </c>
      <c r="E42" s="19" t="s">
        <v>94</v>
      </c>
      <c r="F42" s="19" t="s">
        <v>30</v>
      </c>
      <c r="G42" s="18" t="s">
        <v>95</v>
      </c>
      <c r="H42" s="19" t="s">
        <v>36</v>
      </c>
      <c r="I42" s="20">
        <v>42826</v>
      </c>
      <c r="J42" s="37">
        <v>43009</v>
      </c>
      <c r="K42" s="44">
        <v>80000</v>
      </c>
      <c r="L42" s="27">
        <v>2296</v>
      </c>
      <c r="M42" s="27">
        <v>5680</v>
      </c>
      <c r="N42" s="27">
        <v>433.62</v>
      </c>
      <c r="O42" s="27">
        <v>2432</v>
      </c>
      <c r="P42" s="28">
        <v>5672</v>
      </c>
      <c r="Q42" s="27"/>
      <c r="R42" s="28">
        <f t="shared" si="4"/>
        <v>16513.620000000003</v>
      </c>
      <c r="S42" s="27">
        <f t="shared" si="5"/>
        <v>4728</v>
      </c>
      <c r="T42" s="28">
        <f t="shared" si="6"/>
        <v>11785.619999999999</v>
      </c>
      <c r="U42" s="27">
        <f t="shared" si="7"/>
        <v>75272</v>
      </c>
      <c r="V42" s="41">
        <v>121</v>
      </c>
      <c r="W42" s="16"/>
    </row>
    <row r="43" spans="3:23" ht="16.5">
      <c r="C43" s="16">
        <v>547</v>
      </c>
      <c r="D43" s="29">
        <v>28</v>
      </c>
      <c r="E43" s="19" t="s">
        <v>96</v>
      </c>
      <c r="F43" s="19" t="s">
        <v>30</v>
      </c>
      <c r="G43" s="18" t="s">
        <v>82</v>
      </c>
      <c r="H43" s="19" t="s">
        <v>36</v>
      </c>
      <c r="I43" s="20">
        <v>42826</v>
      </c>
      <c r="J43" s="37">
        <v>43009</v>
      </c>
      <c r="K43" s="44">
        <v>20000</v>
      </c>
      <c r="L43" s="27">
        <v>574</v>
      </c>
      <c r="M43" s="27">
        <v>1420</v>
      </c>
      <c r="N43" s="27">
        <v>220</v>
      </c>
      <c r="O43" s="27">
        <v>608</v>
      </c>
      <c r="P43" s="28">
        <v>1418</v>
      </c>
      <c r="Q43" s="27"/>
      <c r="R43" s="28">
        <f t="shared" si="4"/>
        <v>4240</v>
      </c>
      <c r="S43" s="27">
        <f t="shared" si="5"/>
        <v>1182</v>
      </c>
      <c r="T43" s="28">
        <f t="shared" si="6"/>
        <v>3058</v>
      </c>
      <c r="U43" s="27">
        <f t="shared" si="7"/>
        <v>18818</v>
      </c>
      <c r="V43" s="41">
        <v>121</v>
      </c>
      <c r="W43" s="16"/>
    </row>
    <row r="44" spans="3:23" ht="16.5">
      <c r="C44" s="16">
        <v>548</v>
      </c>
      <c r="D44" s="29">
        <v>29</v>
      </c>
      <c r="E44" s="19" t="s">
        <v>136</v>
      </c>
      <c r="F44" s="19" t="s">
        <v>30</v>
      </c>
      <c r="G44" s="18" t="s">
        <v>137</v>
      </c>
      <c r="H44" s="19" t="s">
        <v>36</v>
      </c>
      <c r="I44" s="20">
        <v>42675</v>
      </c>
      <c r="J44" s="37">
        <v>42856</v>
      </c>
      <c r="K44" s="44">
        <v>110000</v>
      </c>
      <c r="L44" s="27">
        <v>3157</v>
      </c>
      <c r="M44" s="27">
        <v>7810</v>
      </c>
      <c r="N44" s="27">
        <v>433.62</v>
      </c>
      <c r="O44" s="27">
        <v>2995.92</v>
      </c>
      <c r="P44" s="28">
        <v>6129.31</v>
      </c>
      <c r="Q44" s="27"/>
      <c r="R44" s="28">
        <v>20525.850000000002</v>
      </c>
      <c r="S44" s="27">
        <v>6152.92</v>
      </c>
      <c r="T44" s="28">
        <v>14372.93</v>
      </c>
      <c r="U44" s="27">
        <v>103847.08</v>
      </c>
      <c r="V44" s="41">
        <v>121</v>
      </c>
      <c r="W44" s="16"/>
    </row>
    <row r="45" spans="3:23" ht="16.5">
      <c r="C45" s="16">
        <v>549</v>
      </c>
      <c r="D45" s="29">
        <v>30</v>
      </c>
      <c r="E45" s="19" t="s">
        <v>97</v>
      </c>
      <c r="F45" s="19" t="s">
        <v>30</v>
      </c>
      <c r="G45" s="18" t="s">
        <v>98</v>
      </c>
      <c r="H45" s="19" t="s">
        <v>36</v>
      </c>
      <c r="I45" s="20">
        <v>42826</v>
      </c>
      <c r="J45" s="37">
        <v>43009</v>
      </c>
      <c r="K45" s="44">
        <v>150000</v>
      </c>
      <c r="L45" s="27">
        <v>4305</v>
      </c>
      <c r="M45" s="27">
        <v>10650</v>
      </c>
      <c r="N45" s="27">
        <v>433.62</v>
      </c>
      <c r="O45" s="27">
        <v>2995.92</v>
      </c>
      <c r="P45" s="28">
        <v>6129.31</v>
      </c>
      <c r="Q45" s="27"/>
      <c r="R45" s="28">
        <f t="shared" si="4"/>
        <v>24513.850000000002</v>
      </c>
      <c r="S45" s="27">
        <f t="shared" si="5"/>
        <v>7300.92</v>
      </c>
      <c r="T45" s="28">
        <f t="shared" si="6"/>
        <v>17212.93</v>
      </c>
      <c r="U45" s="27">
        <f t="shared" si="7"/>
        <v>142699.08</v>
      </c>
      <c r="V45" s="41">
        <v>121</v>
      </c>
      <c r="W45" s="16"/>
    </row>
    <row r="46" spans="3:23" ht="16.5">
      <c r="C46" s="16">
        <v>550</v>
      </c>
      <c r="D46" s="29">
        <v>31</v>
      </c>
      <c r="E46" s="19" t="s">
        <v>99</v>
      </c>
      <c r="F46" s="19" t="s">
        <v>106</v>
      </c>
      <c r="G46" s="18" t="s">
        <v>100</v>
      </c>
      <c r="H46" s="19" t="s">
        <v>36</v>
      </c>
      <c r="I46" s="20">
        <v>42826</v>
      </c>
      <c r="J46" s="37">
        <v>43009</v>
      </c>
      <c r="K46" s="44">
        <v>60000</v>
      </c>
      <c r="L46" s="27">
        <v>1722</v>
      </c>
      <c r="M46" s="27">
        <v>4260</v>
      </c>
      <c r="N46" s="27">
        <v>433.62</v>
      </c>
      <c r="O46" s="27">
        <v>1824</v>
      </c>
      <c r="P46" s="28">
        <v>4254</v>
      </c>
      <c r="Q46" s="27"/>
      <c r="R46" s="28">
        <f t="shared" si="4"/>
        <v>12493.619999999999</v>
      </c>
      <c r="S46" s="27">
        <f t="shared" si="5"/>
        <v>3546</v>
      </c>
      <c r="T46" s="28">
        <f t="shared" si="6"/>
        <v>8947.619999999999</v>
      </c>
      <c r="U46" s="27">
        <f t="shared" si="7"/>
        <v>56454</v>
      </c>
      <c r="V46" s="41">
        <v>121</v>
      </c>
      <c r="W46" s="16"/>
    </row>
    <row r="47" spans="3:23" ht="16.5">
      <c r="C47" s="16">
        <v>552</v>
      </c>
      <c r="D47" s="29">
        <v>32</v>
      </c>
      <c r="E47" s="19" t="s">
        <v>101</v>
      </c>
      <c r="F47" s="19" t="s">
        <v>29</v>
      </c>
      <c r="G47" s="18" t="s">
        <v>32</v>
      </c>
      <c r="H47" s="19" t="s">
        <v>36</v>
      </c>
      <c r="I47" s="20">
        <v>42826</v>
      </c>
      <c r="J47" s="37">
        <v>43009</v>
      </c>
      <c r="K47" s="44">
        <v>60000</v>
      </c>
      <c r="L47" s="27">
        <v>1722</v>
      </c>
      <c r="M47" s="27">
        <v>4260</v>
      </c>
      <c r="N47" s="27">
        <v>433.62</v>
      </c>
      <c r="O47" s="27">
        <v>1824</v>
      </c>
      <c r="P47" s="28">
        <v>4254</v>
      </c>
      <c r="Q47" s="27"/>
      <c r="R47" s="28">
        <f t="shared" si="4"/>
        <v>12493.619999999999</v>
      </c>
      <c r="S47" s="27">
        <f t="shared" si="5"/>
        <v>3546</v>
      </c>
      <c r="T47" s="28">
        <f t="shared" si="6"/>
        <v>8947.619999999999</v>
      </c>
      <c r="U47" s="27">
        <f t="shared" si="7"/>
        <v>56454</v>
      </c>
      <c r="V47" s="41">
        <v>121</v>
      </c>
      <c r="W47" s="16"/>
    </row>
    <row r="48" spans="3:23" ht="16.5">
      <c r="C48" s="16">
        <v>554</v>
      </c>
      <c r="D48" s="29">
        <v>33</v>
      </c>
      <c r="E48" s="19" t="s">
        <v>102</v>
      </c>
      <c r="F48" s="19" t="s">
        <v>30</v>
      </c>
      <c r="G48" s="18" t="s">
        <v>103</v>
      </c>
      <c r="H48" s="19" t="s">
        <v>36</v>
      </c>
      <c r="I48" s="20">
        <v>42826</v>
      </c>
      <c r="J48" s="37">
        <v>43009</v>
      </c>
      <c r="K48" s="44">
        <v>25000</v>
      </c>
      <c r="L48" s="27">
        <v>717.5</v>
      </c>
      <c r="M48" s="27">
        <v>1775</v>
      </c>
      <c r="N48" s="27">
        <v>275</v>
      </c>
      <c r="O48" s="27">
        <v>760</v>
      </c>
      <c r="P48" s="28">
        <v>1772.5</v>
      </c>
      <c r="Q48" s="27"/>
      <c r="R48" s="28">
        <f t="shared" si="4"/>
        <v>5300</v>
      </c>
      <c r="S48" s="27">
        <f t="shared" si="5"/>
        <v>1477.5</v>
      </c>
      <c r="T48" s="28">
        <f t="shared" si="6"/>
        <v>3822.5</v>
      </c>
      <c r="U48" s="27">
        <f t="shared" si="7"/>
        <v>23522.5</v>
      </c>
      <c r="V48" s="41">
        <v>121</v>
      </c>
      <c r="W48" s="16"/>
    </row>
    <row r="49" spans="3:23" ht="16.5">
      <c r="C49" s="16">
        <v>555</v>
      </c>
      <c r="D49" s="29">
        <v>34</v>
      </c>
      <c r="E49" s="19" t="s">
        <v>104</v>
      </c>
      <c r="F49" s="19" t="s">
        <v>107</v>
      </c>
      <c r="G49" s="18" t="s">
        <v>72</v>
      </c>
      <c r="H49" s="19" t="s">
        <v>36</v>
      </c>
      <c r="I49" s="20">
        <v>42826</v>
      </c>
      <c r="J49" s="37">
        <v>43009</v>
      </c>
      <c r="K49" s="44">
        <v>20000</v>
      </c>
      <c r="L49" s="27">
        <v>574</v>
      </c>
      <c r="M49" s="27">
        <v>1420</v>
      </c>
      <c r="N49" s="27">
        <v>220</v>
      </c>
      <c r="O49" s="27">
        <v>608</v>
      </c>
      <c r="P49" s="28">
        <v>1418</v>
      </c>
      <c r="Q49" s="27"/>
      <c r="R49" s="28">
        <f t="shared" si="4"/>
        <v>4240</v>
      </c>
      <c r="S49" s="27">
        <f t="shared" si="5"/>
        <v>1182</v>
      </c>
      <c r="T49" s="28">
        <f t="shared" si="6"/>
        <v>3058</v>
      </c>
      <c r="U49" s="27">
        <f t="shared" si="7"/>
        <v>18818</v>
      </c>
      <c r="V49" s="41">
        <v>121</v>
      </c>
      <c r="W49" s="16"/>
    </row>
    <row r="50" spans="3:23" ht="16.5">
      <c r="C50" s="16">
        <v>557</v>
      </c>
      <c r="D50" s="29">
        <v>35</v>
      </c>
      <c r="E50" s="19" t="s">
        <v>105</v>
      </c>
      <c r="F50" s="19" t="s">
        <v>30</v>
      </c>
      <c r="G50" s="18" t="s">
        <v>82</v>
      </c>
      <c r="H50" s="19" t="s">
        <v>36</v>
      </c>
      <c r="I50" s="20">
        <v>42826</v>
      </c>
      <c r="J50" s="37">
        <v>43009</v>
      </c>
      <c r="K50" s="44">
        <v>20000</v>
      </c>
      <c r="L50" s="27">
        <v>574</v>
      </c>
      <c r="M50" s="27">
        <v>1420</v>
      </c>
      <c r="N50" s="27">
        <v>220</v>
      </c>
      <c r="O50" s="27">
        <v>608</v>
      </c>
      <c r="P50" s="28">
        <v>1418</v>
      </c>
      <c r="Q50" s="27"/>
      <c r="R50" s="28">
        <f t="shared" si="4"/>
        <v>4240</v>
      </c>
      <c r="S50" s="27">
        <f t="shared" si="5"/>
        <v>1182</v>
      </c>
      <c r="T50" s="28">
        <f t="shared" si="6"/>
        <v>3058</v>
      </c>
      <c r="U50" s="27">
        <f t="shared" si="7"/>
        <v>18818</v>
      </c>
      <c r="V50" s="41">
        <v>121</v>
      </c>
      <c r="W50" s="16"/>
    </row>
    <row r="51" spans="3:23" ht="16.5">
      <c r="C51" s="16">
        <v>558</v>
      </c>
      <c r="D51" s="29">
        <v>36</v>
      </c>
      <c r="E51" s="19" t="s">
        <v>108</v>
      </c>
      <c r="F51" s="19" t="s">
        <v>29</v>
      </c>
      <c r="G51" s="18" t="s">
        <v>109</v>
      </c>
      <c r="H51" s="19" t="s">
        <v>36</v>
      </c>
      <c r="I51" s="20">
        <v>42826</v>
      </c>
      <c r="J51" s="37">
        <v>43009</v>
      </c>
      <c r="K51" s="44">
        <v>110000</v>
      </c>
      <c r="L51" s="27">
        <v>3157</v>
      </c>
      <c r="M51" s="27">
        <v>7810</v>
      </c>
      <c r="N51" s="27">
        <v>433.62</v>
      </c>
      <c r="O51" s="27">
        <v>2995.92</v>
      </c>
      <c r="P51" s="28">
        <v>6129.31</v>
      </c>
      <c r="Q51" s="27"/>
      <c r="R51" s="28">
        <f t="shared" si="4"/>
        <v>20525.850000000002</v>
      </c>
      <c r="S51" s="27">
        <f t="shared" si="5"/>
        <v>6152.92</v>
      </c>
      <c r="T51" s="28">
        <f t="shared" si="6"/>
        <v>14372.93</v>
      </c>
      <c r="U51" s="27">
        <f t="shared" si="7"/>
        <v>103847.08</v>
      </c>
      <c r="V51" s="41">
        <v>121</v>
      </c>
      <c r="W51" s="16"/>
    </row>
    <row r="52" spans="3:23" ht="16.5">
      <c r="C52" s="16">
        <v>559</v>
      </c>
      <c r="D52" s="29">
        <v>37</v>
      </c>
      <c r="E52" s="19" t="s">
        <v>110</v>
      </c>
      <c r="F52" s="19" t="s">
        <v>30</v>
      </c>
      <c r="G52" s="18" t="s">
        <v>91</v>
      </c>
      <c r="H52" s="19" t="s">
        <v>36</v>
      </c>
      <c r="I52" s="20">
        <v>42826</v>
      </c>
      <c r="J52" s="37">
        <v>43009</v>
      </c>
      <c r="K52" s="44">
        <v>20000</v>
      </c>
      <c r="L52" s="27">
        <v>574</v>
      </c>
      <c r="M52" s="27">
        <v>1420</v>
      </c>
      <c r="N52" s="27">
        <v>220</v>
      </c>
      <c r="O52" s="27">
        <v>608</v>
      </c>
      <c r="P52" s="28">
        <v>1418</v>
      </c>
      <c r="Q52" s="27"/>
      <c r="R52" s="28">
        <f t="shared" si="4"/>
        <v>4240</v>
      </c>
      <c r="S52" s="27">
        <f t="shared" si="5"/>
        <v>1182</v>
      </c>
      <c r="T52" s="28">
        <f t="shared" si="6"/>
        <v>3058</v>
      </c>
      <c r="U52" s="27">
        <f t="shared" si="7"/>
        <v>18818</v>
      </c>
      <c r="V52" s="41">
        <v>121</v>
      </c>
      <c r="W52" s="16"/>
    </row>
    <row r="53" spans="3:23" ht="16.5">
      <c r="C53" s="16">
        <v>560</v>
      </c>
      <c r="D53" s="29">
        <v>38</v>
      </c>
      <c r="E53" s="19" t="s">
        <v>135</v>
      </c>
      <c r="F53" s="19" t="s">
        <v>29</v>
      </c>
      <c r="G53" s="18" t="s">
        <v>109</v>
      </c>
      <c r="H53" s="19" t="s">
        <v>36</v>
      </c>
      <c r="I53" s="20">
        <v>42675</v>
      </c>
      <c r="J53" s="37">
        <v>42856</v>
      </c>
      <c r="K53" s="44">
        <v>150000</v>
      </c>
      <c r="L53" s="27">
        <v>4305</v>
      </c>
      <c r="M53" s="27">
        <v>10650</v>
      </c>
      <c r="N53" s="27">
        <v>433.62</v>
      </c>
      <c r="O53" s="27">
        <v>2995.92</v>
      </c>
      <c r="P53" s="28">
        <v>6129.31</v>
      </c>
      <c r="Q53" s="27"/>
      <c r="R53" s="28">
        <f>SUM(L53:Q53)</f>
        <v>24513.850000000002</v>
      </c>
      <c r="S53" s="27">
        <f>L53+O53+Q53</f>
        <v>7300.92</v>
      </c>
      <c r="T53" s="28">
        <f>M53+N53+P53</f>
        <v>17212.93</v>
      </c>
      <c r="U53" s="27">
        <f>K53-S53</f>
        <v>142699.08</v>
      </c>
      <c r="V53" s="41">
        <v>121</v>
      </c>
      <c r="W53" s="16"/>
    </row>
    <row r="54" spans="3:23" ht="16.5">
      <c r="C54" s="16">
        <v>568</v>
      </c>
      <c r="D54" s="29">
        <v>39</v>
      </c>
      <c r="E54" s="19" t="s">
        <v>121</v>
      </c>
      <c r="F54" s="19" t="s">
        <v>30</v>
      </c>
      <c r="G54" s="18" t="s">
        <v>91</v>
      </c>
      <c r="H54" s="19" t="s">
        <v>36</v>
      </c>
      <c r="I54" s="20">
        <v>42675</v>
      </c>
      <c r="J54" s="37">
        <v>42856</v>
      </c>
      <c r="K54" s="44">
        <v>20000</v>
      </c>
      <c r="L54" s="27">
        <v>574</v>
      </c>
      <c r="M54" s="27">
        <v>1420</v>
      </c>
      <c r="N54" s="27">
        <v>220</v>
      </c>
      <c r="O54" s="27">
        <v>608</v>
      </c>
      <c r="P54" s="28">
        <v>1418</v>
      </c>
      <c r="Q54" s="27"/>
      <c r="R54" s="28">
        <f aca="true" t="shared" si="8" ref="R54:R83">SUM(L54:Q54)</f>
        <v>4240</v>
      </c>
      <c r="S54" s="27">
        <f aca="true" t="shared" si="9" ref="S54:S83">L54+O54+Q54</f>
        <v>1182</v>
      </c>
      <c r="T54" s="28">
        <f aca="true" t="shared" si="10" ref="T54:T83">M54+N54+P54</f>
        <v>3058</v>
      </c>
      <c r="U54" s="27">
        <f aca="true" t="shared" si="11" ref="U54:U83">K54-S54</f>
        <v>18818</v>
      </c>
      <c r="V54" s="41">
        <v>121</v>
      </c>
      <c r="W54" s="16"/>
    </row>
    <row r="55" spans="3:23" ht="16.5">
      <c r="C55" s="16">
        <v>569</v>
      </c>
      <c r="D55" s="29">
        <v>40</v>
      </c>
      <c r="E55" s="19" t="s">
        <v>122</v>
      </c>
      <c r="F55" s="19" t="s">
        <v>30</v>
      </c>
      <c r="G55" s="18" t="s">
        <v>123</v>
      </c>
      <c r="H55" s="19" t="s">
        <v>36</v>
      </c>
      <c r="I55" s="20">
        <v>42675</v>
      </c>
      <c r="J55" s="37">
        <v>42856</v>
      </c>
      <c r="K55" s="44">
        <v>20000</v>
      </c>
      <c r="L55" s="27">
        <v>574</v>
      </c>
      <c r="M55" s="27">
        <v>1420</v>
      </c>
      <c r="N55" s="27">
        <v>220</v>
      </c>
      <c r="O55" s="27">
        <v>608</v>
      </c>
      <c r="P55" s="28">
        <v>1418</v>
      </c>
      <c r="Q55" s="27"/>
      <c r="R55" s="28">
        <f t="shared" si="8"/>
        <v>4240</v>
      </c>
      <c r="S55" s="27">
        <f t="shared" si="9"/>
        <v>1182</v>
      </c>
      <c r="T55" s="28">
        <f t="shared" si="10"/>
        <v>3058</v>
      </c>
      <c r="U55" s="27">
        <f t="shared" si="11"/>
        <v>18818</v>
      </c>
      <c r="V55" s="41">
        <v>122</v>
      </c>
      <c r="W55" s="16"/>
    </row>
    <row r="56" spans="3:23" ht="16.5">
      <c r="C56" s="16">
        <v>570</v>
      </c>
      <c r="D56" s="29">
        <v>41</v>
      </c>
      <c r="E56" s="19" t="s">
        <v>124</v>
      </c>
      <c r="F56" s="19" t="s">
        <v>30</v>
      </c>
      <c r="G56" s="18" t="s">
        <v>91</v>
      </c>
      <c r="H56" s="19" t="s">
        <v>36</v>
      </c>
      <c r="I56" s="20">
        <v>42675</v>
      </c>
      <c r="J56" s="37">
        <v>42856</v>
      </c>
      <c r="K56" s="44">
        <v>20000</v>
      </c>
      <c r="L56" s="27">
        <v>574</v>
      </c>
      <c r="M56" s="27">
        <v>1420</v>
      </c>
      <c r="N56" s="27">
        <v>220</v>
      </c>
      <c r="O56" s="27">
        <v>608</v>
      </c>
      <c r="P56" s="28">
        <v>1418</v>
      </c>
      <c r="Q56" s="27"/>
      <c r="R56" s="28">
        <f t="shared" si="8"/>
        <v>4240</v>
      </c>
      <c r="S56" s="27">
        <f t="shared" si="9"/>
        <v>1182</v>
      </c>
      <c r="T56" s="28">
        <f t="shared" si="10"/>
        <v>3058</v>
      </c>
      <c r="U56" s="27">
        <f t="shared" si="11"/>
        <v>18818</v>
      </c>
      <c r="V56" s="41">
        <v>121</v>
      </c>
      <c r="W56" s="16"/>
    </row>
    <row r="57" spans="3:23" ht="16.5">
      <c r="C57" s="16">
        <v>572</v>
      </c>
      <c r="D57" s="29">
        <v>42</v>
      </c>
      <c r="E57" s="19" t="s">
        <v>125</v>
      </c>
      <c r="F57" s="19" t="s">
        <v>30</v>
      </c>
      <c r="G57" s="18" t="s">
        <v>83</v>
      </c>
      <c r="H57" s="19" t="s">
        <v>36</v>
      </c>
      <c r="I57" s="20">
        <v>42675</v>
      </c>
      <c r="J57" s="37">
        <v>42856</v>
      </c>
      <c r="K57" s="44">
        <v>25000</v>
      </c>
      <c r="L57" s="27">
        <v>717.5</v>
      </c>
      <c r="M57" s="27">
        <v>1775</v>
      </c>
      <c r="N57" s="27">
        <v>275</v>
      </c>
      <c r="O57" s="27">
        <v>760</v>
      </c>
      <c r="P57" s="28">
        <v>1772.5</v>
      </c>
      <c r="Q57" s="27"/>
      <c r="R57" s="28">
        <f t="shared" si="8"/>
        <v>5300</v>
      </c>
      <c r="S57" s="27">
        <f t="shared" si="9"/>
        <v>1477.5</v>
      </c>
      <c r="T57" s="28">
        <f t="shared" si="10"/>
        <v>3822.5</v>
      </c>
      <c r="U57" s="27">
        <f t="shared" si="11"/>
        <v>23522.5</v>
      </c>
      <c r="V57" s="41">
        <v>121</v>
      </c>
      <c r="W57" s="16"/>
    </row>
    <row r="58" spans="3:23" ht="16.5">
      <c r="C58" s="16">
        <v>573</v>
      </c>
      <c r="D58" s="29">
        <v>43</v>
      </c>
      <c r="E58" s="19" t="s">
        <v>126</v>
      </c>
      <c r="F58" s="19" t="s">
        <v>30</v>
      </c>
      <c r="G58" s="18" t="s">
        <v>82</v>
      </c>
      <c r="H58" s="19" t="s">
        <v>36</v>
      </c>
      <c r="I58" s="20">
        <v>42675</v>
      </c>
      <c r="J58" s="37">
        <v>42856</v>
      </c>
      <c r="K58" s="44">
        <v>20000</v>
      </c>
      <c r="L58" s="27">
        <v>574</v>
      </c>
      <c r="M58" s="27">
        <v>1420</v>
      </c>
      <c r="N58" s="27">
        <v>220</v>
      </c>
      <c r="O58" s="27">
        <v>608</v>
      </c>
      <c r="P58" s="28">
        <v>1418</v>
      </c>
      <c r="Q58" s="27"/>
      <c r="R58" s="28">
        <f t="shared" si="8"/>
        <v>4240</v>
      </c>
      <c r="S58" s="27">
        <f t="shared" si="9"/>
        <v>1182</v>
      </c>
      <c r="T58" s="28">
        <f t="shared" si="10"/>
        <v>3058</v>
      </c>
      <c r="U58" s="27">
        <f t="shared" si="11"/>
        <v>18818</v>
      </c>
      <c r="V58" s="41">
        <v>121</v>
      </c>
      <c r="W58" s="16"/>
    </row>
    <row r="59" spans="3:23" ht="16.5">
      <c r="C59" s="16">
        <v>575</v>
      </c>
      <c r="D59" s="29">
        <v>44</v>
      </c>
      <c r="E59" s="19" t="s">
        <v>127</v>
      </c>
      <c r="F59" s="19" t="s">
        <v>30</v>
      </c>
      <c r="G59" s="18" t="s">
        <v>128</v>
      </c>
      <c r="H59" s="19" t="s">
        <v>36</v>
      </c>
      <c r="I59" s="20">
        <v>42675</v>
      </c>
      <c r="J59" s="37">
        <v>42856</v>
      </c>
      <c r="K59" s="44">
        <v>50000</v>
      </c>
      <c r="L59" s="27">
        <v>918.4</v>
      </c>
      <c r="M59" s="27">
        <v>2272</v>
      </c>
      <c r="N59" s="27">
        <v>433.62</v>
      </c>
      <c r="O59" s="27">
        <v>972.8</v>
      </c>
      <c r="P59" s="28">
        <v>2268.8</v>
      </c>
      <c r="Q59" s="27"/>
      <c r="R59" s="28">
        <f t="shared" si="8"/>
        <v>6865.62</v>
      </c>
      <c r="S59" s="27">
        <f t="shared" si="9"/>
        <v>1891.1999999999998</v>
      </c>
      <c r="T59" s="28">
        <f t="shared" si="10"/>
        <v>4974.42</v>
      </c>
      <c r="U59" s="27">
        <f t="shared" si="11"/>
        <v>48108.8</v>
      </c>
      <c r="V59" s="41">
        <v>121</v>
      </c>
      <c r="W59" s="16"/>
    </row>
    <row r="60" spans="3:23" ht="16.5">
      <c r="C60" s="16">
        <v>577</v>
      </c>
      <c r="D60" s="29">
        <v>45</v>
      </c>
      <c r="E60" s="19" t="s">
        <v>129</v>
      </c>
      <c r="F60" s="19" t="s">
        <v>130</v>
      </c>
      <c r="G60" s="18" t="s">
        <v>131</v>
      </c>
      <c r="H60" s="19" t="s">
        <v>36</v>
      </c>
      <c r="I60" s="20">
        <v>42675</v>
      </c>
      <c r="J60" s="37">
        <v>42856</v>
      </c>
      <c r="K60" s="44">
        <v>25000</v>
      </c>
      <c r="L60" s="27">
        <v>717.5</v>
      </c>
      <c r="M60" s="27">
        <v>1775</v>
      </c>
      <c r="N60" s="27">
        <v>275</v>
      </c>
      <c r="O60" s="27">
        <v>760</v>
      </c>
      <c r="P60" s="28">
        <v>1772.5</v>
      </c>
      <c r="Q60" s="27"/>
      <c r="R60" s="28">
        <f t="shared" si="8"/>
        <v>5300</v>
      </c>
      <c r="S60" s="27">
        <f t="shared" si="9"/>
        <v>1477.5</v>
      </c>
      <c r="T60" s="28">
        <f t="shared" si="10"/>
        <v>3822.5</v>
      </c>
      <c r="U60" s="27">
        <f t="shared" si="11"/>
        <v>23522.5</v>
      </c>
      <c r="V60" s="41">
        <v>121</v>
      </c>
      <c r="W60" s="16"/>
    </row>
    <row r="61" spans="3:23" ht="16.5">
      <c r="C61" s="16">
        <v>580</v>
      </c>
      <c r="D61" s="29">
        <v>46</v>
      </c>
      <c r="E61" s="19" t="s">
        <v>132</v>
      </c>
      <c r="F61" s="19" t="s">
        <v>30</v>
      </c>
      <c r="G61" s="18" t="s">
        <v>91</v>
      </c>
      <c r="H61" s="19" t="s">
        <v>36</v>
      </c>
      <c r="I61" s="20">
        <v>42675</v>
      </c>
      <c r="J61" s="37">
        <v>42856</v>
      </c>
      <c r="K61" s="44">
        <v>20000</v>
      </c>
      <c r="L61" s="27">
        <v>574</v>
      </c>
      <c r="M61" s="27">
        <v>1420</v>
      </c>
      <c r="N61" s="27">
        <v>220</v>
      </c>
      <c r="O61" s="27">
        <v>608</v>
      </c>
      <c r="P61" s="28">
        <v>1418</v>
      </c>
      <c r="Q61" s="27"/>
      <c r="R61" s="28">
        <f t="shared" si="8"/>
        <v>4240</v>
      </c>
      <c r="S61" s="27">
        <f t="shared" si="9"/>
        <v>1182</v>
      </c>
      <c r="T61" s="28">
        <f t="shared" si="10"/>
        <v>3058</v>
      </c>
      <c r="U61" s="27">
        <f t="shared" si="11"/>
        <v>18818</v>
      </c>
      <c r="V61" s="41">
        <v>121</v>
      </c>
      <c r="W61" s="16"/>
    </row>
    <row r="62" spans="3:23" ht="16.5">
      <c r="C62" s="16">
        <v>583</v>
      </c>
      <c r="D62" s="29">
        <v>47</v>
      </c>
      <c r="E62" s="19" t="s">
        <v>139</v>
      </c>
      <c r="F62" s="19" t="s">
        <v>29</v>
      </c>
      <c r="G62" s="18" t="s">
        <v>32</v>
      </c>
      <c r="H62" s="19" t="s">
        <v>36</v>
      </c>
      <c r="I62" s="20">
        <v>42767</v>
      </c>
      <c r="J62" s="37">
        <v>42948</v>
      </c>
      <c r="K62" s="44">
        <v>150000</v>
      </c>
      <c r="L62" s="27">
        <v>4305</v>
      </c>
      <c r="M62" s="27">
        <v>10650</v>
      </c>
      <c r="N62" s="27">
        <v>433.62</v>
      </c>
      <c r="O62" s="27">
        <v>2995.92</v>
      </c>
      <c r="P62" s="28">
        <v>6129.31</v>
      </c>
      <c r="Q62" s="27"/>
      <c r="R62" s="28">
        <f>SUM(L62:Q62)</f>
        <v>24513.850000000002</v>
      </c>
      <c r="S62" s="27">
        <f>L62+O62+Q62</f>
        <v>7300.92</v>
      </c>
      <c r="T62" s="28">
        <f>M62+N62+P62</f>
        <v>17212.93</v>
      </c>
      <c r="U62" s="27">
        <f>K62-S62</f>
        <v>142699.08</v>
      </c>
      <c r="V62" s="41">
        <v>121</v>
      </c>
      <c r="W62" s="16"/>
    </row>
    <row r="63" spans="3:23" ht="16.5">
      <c r="C63" s="16">
        <v>585</v>
      </c>
      <c r="D63" s="29">
        <v>48</v>
      </c>
      <c r="E63" s="19" t="s">
        <v>150</v>
      </c>
      <c r="F63" s="19" t="s">
        <v>30</v>
      </c>
      <c r="G63" s="18" t="s">
        <v>123</v>
      </c>
      <c r="H63" s="19" t="s">
        <v>36</v>
      </c>
      <c r="I63" s="20">
        <v>42795</v>
      </c>
      <c r="J63" s="37">
        <v>42979</v>
      </c>
      <c r="K63" s="44">
        <v>25000</v>
      </c>
      <c r="L63" s="27">
        <v>717.5</v>
      </c>
      <c r="M63" s="27">
        <v>1775</v>
      </c>
      <c r="N63" s="27">
        <v>275</v>
      </c>
      <c r="O63" s="27">
        <v>760</v>
      </c>
      <c r="P63" s="28">
        <v>1772.5</v>
      </c>
      <c r="Q63" s="27"/>
      <c r="R63" s="28">
        <v>5300</v>
      </c>
      <c r="S63" s="27">
        <v>1477.5</v>
      </c>
      <c r="T63" s="28">
        <v>3822.5</v>
      </c>
      <c r="U63" s="27">
        <v>23522.5</v>
      </c>
      <c r="V63" s="41">
        <v>121</v>
      </c>
      <c r="W63" s="16"/>
    </row>
    <row r="64" spans="3:23" ht="16.5">
      <c r="C64" s="16">
        <v>586</v>
      </c>
      <c r="D64" s="29">
        <v>49</v>
      </c>
      <c r="E64" s="19" t="s">
        <v>140</v>
      </c>
      <c r="F64" s="19" t="s">
        <v>29</v>
      </c>
      <c r="G64" s="18" t="s">
        <v>100</v>
      </c>
      <c r="H64" s="19" t="s">
        <v>36</v>
      </c>
      <c r="I64" s="20">
        <v>42767</v>
      </c>
      <c r="J64" s="37">
        <v>42948</v>
      </c>
      <c r="K64" s="44">
        <v>60000</v>
      </c>
      <c r="L64" s="27">
        <v>1722</v>
      </c>
      <c r="M64" s="27">
        <v>4260</v>
      </c>
      <c r="N64" s="27">
        <v>433.62</v>
      </c>
      <c r="O64" s="27">
        <v>1824</v>
      </c>
      <c r="P64" s="28">
        <v>4254</v>
      </c>
      <c r="Q64" s="27"/>
      <c r="R64" s="28">
        <f>SUM(L64:Q64)</f>
        <v>12493.619999999999</v>
      </c>
      <c r="S64" s="27">
        <f>L64+O64+Q64</f>
        <v>3546</v>
      </c>
      <c r="T64" s="28">
        <f>M64+N64+P64</f>
        <v>8947.619999999999</v>
      </c>
      <c r="U64" s="27">
        <f>K64-S64</f>
        <v>56454</v>
      </c>
      <c r="V64" s="41">
        <v>121</v>
      </c>
      <c r="W64" s="16"/>
    </row>
    <row r="65" spans="3:23" ht="16.5">
      <c r="C65" s="16">
        <v>587</v>
      </c>
      <c r="D65" s="29">
        <v>50</v>
      </c>
      <c r="E65" s="19" t="s">
        <v>141</v>
      </c>
      <c r="F65" s="19" t="s">
        <v>29</v>
      </c>
      <c r="G65" s="18" t="s">
        <v>142</v>
      </c>
      <c r="H65" s="19" t="s">
        <v>36</v>
      </c>
      <c r="I65" s="20">
        <v>42767</v>
      </c>
      <c r="J65" s="37">
        <v>42948</v>
      </c>
      <c r="K65" s="44">
        <v>50000</v>
      </c>
      <c r="L65" s="27">
        <v>918.4</v>
      </c>
      <c r="M65" s="27">
        <v>2272</v>
      </c>
      <c r="N65" s="27">
        <v>433.62</v>
      </c>
      <c r="O65" s="27">
        <v>972.8</v>
      </c>
      <c r="P65" s="28">
        <v>2268.8</v>
      </c>
      <c r="Q65" s="27"/>
      <c r="R65" s="28">
        <f>SUM(L65:Q65)</f>
        <v>6865.62</v>
      </c>
      <c r="S65" s="27">
        <f>L65+O65+Q65</f>
        <v>1891.1999999999998</v>
      </c>
      <c r="T65" s="28">
        <f>M65+N65+P65</f>
        <v>4974.42</v>
      </c>
      <c r="U65" s="27">
        <f>K65-S65</f>
        <v>48108.8</v>
      </c>
      <c r="V65" s="41">
        <v>121</v>
      </c>
      <c r="W65" s="16"/>
    </row>
    <row r="66" spans="3:23" ht="16.5">
      <c r="C66" s="16"/>
      <c r="D66" s="29">
        <v>51</v>
      </c>
      <c r="E66" s="19" t="s">
        <v>143</v>
      </c>
      <c r="F66" s="19" t="s">
        <v>30</v>
      </c>
      <c r="G66" s="18" t="s">
        <v>91</v>
      </c>
      <c r="H66" s="19" t="s">
        <v>36</v>
      </c>
      <c r="I66" s="20">
        <v>42795</v>
      </c>
      <c r="J66" s="37">
        <v>42979</v>
      </c>
      <c r="K66" s="44">
        <v>20000</v>
      </c>
      <c r="L66" s="27">
        <v>574</v>
      </c>
      <c r="M66" s="27">
        <v>1420</v>
      </c>
      <c r="N66" s="27">
        <v>220</v>
      </c>
      <c r="O66" s="27">
        <v>608</v>
      </c>
      <c r="P66" s="28">
        <v>1418</v>
      </c>
      <c r="Q66" s="27"/>
      <c r="R66" s="28">
        <v>4240</v>
      </c>
      <c r="S66" s="27">
        <v>1182</v>
      </c>
      <c r="T66" s="28">
        <v>3058</v>
      </c>
      <c r="U66" s="27">
        <v>18818</v>
      </c>
      <c r="V66" s="41">
        <v>122</v>
      </c>
      <c r="W66" s="16"/>
    </row>
    <row r="67" spans="3:23" ht="16.5">
      <c r="C67" s="16"/>
      <c r="D67" s="29">
        <v>52</v>
      </c>
      <c r="E67" s="19" t="s">
        <v>144</v>
      </c>
      <c r="F67" s="19" t="s">
        <v>30</v>
      </c>
      <c r="G67" s="18" t="s">
        <v>82</v>
      </c>
      <c r="H67" s="19" t="s">
        <v>36</v>
      </c>
      <c r="I67" s="20">
        <v>42795</v>
      </c>
      <c r="J67" s="37">
        <v>42979</v>
      </c>
      <c r="K67" s="44">
        <v>20000</v>
      </c>
      <c r="L67" s="27">
        <v>574</v>
      </c>
      <c r="M67" s="27">
        <v>1420</v>
      </c>
      <c r="N67" s="27">
        <v>220</v>
      </c>
      <c r="O67" s="27">
        <v>608</v>
      </c>
      <c r="P67" s="28">
        <v>1418</v>
      </c>
      <c r="Q67" s="27"/>
      <c r="R67" s="28">
        <v>4240</v>
      </c>
      <c r="S67" s="27">
        <v>1182</v>
      </c>
      <c r="T67" s="28">
        <v>3058</v>
      </c>
      <c r="U67" s="27">
        <v>18818</v>
      </c>
      <c r="V67" s="41">
        <v>122</v>
      </c>
      <c r="W67" s="16"/>
    </row>
    <row r="68" spans="3:23" ht="16.5">
      <c r="C68" s="16"/>
      <c r="D68" s="29">
        <v>53</v>
      </c>
      <c r="E68" s="19" t="s">
        <v>145</v>
      </c>
      <c r="F68" s="19" t="s">
        <v>30</v>
      </c>
      <c r="G68" s="18" t="s">
        <v>148</v>
      </c>
      <c r="H68" s="19" t="s">
        <v>36</v>
      </c>
      <c r="I68" s="20">
        <v>42795</v>
      </c>
      <c r="J68" s="37">
        <v>42979</v>
      </c>
      <c r="K68" s="44">
        <v>30000</v>
      </c>
      <c r="L68" s="27">
        <v>861</v>
      </c>
      <c r="M68" s="27">
        <v>2130</v>
      </c>
      <c r="N68" s="27">
        <v>330</v>
      </c>
      <c r="O68" s="27">
        <v>912</v>
      </c>
      <c r="P68" s="28">
        <v>2127</v>
      </c>
      <c r="Q68" s="27"/>
      <c r="R68" s="28">
        <v>6360</v>
      </c>
      <c r="S68" s="27">
        <v>1773</v>
      </c>
      <c r="T68" s="28">
        <v>4587</v>
      </c>
      <c r="U68" s="27">
        <v>28227</v>
      </c>
      <c r="V68" s="41">
        <v>121</v>
      </c>
      <c r="W68" s="16"/>
    </row>
    <row r="69" spans="3:23" ht="16.5">
      <c r="C69" s="16"/>
      <c r="D69" s="29">
        <v>54</v>
      </c>
      <c r="E69" s="19" t="s">
        <v>146</v>
      </c>
      <c r="F69" s="19" t="s">
        <v>30</v>
      </c>
      <c r="G69" s="18" t="s">
        <v>149</v>
      </c>
      <c r="H69" s="19" t="s">
        <v>36</v>
      </c>
      <c r="I69" s="20">
        <v>42795</v>
      </c>
      <c r="J69" s="37">
        <v>42979</v>
      </c>
      <c r="K69" s="44">
        <v>30000</v>
      </c>
      <c r="L69" s="27">
        <v>861</v>
      </c>
      <c r="M69" s="27">
        <v>2130</v>
      </c>
      <c r="N69" s="27">
        <v>330</v>
      </c>
      <c r="O69" s="27">
        <v>912</v>
      </c>
      <c r="P69" s="28">
        <v>2127</v>
      </c>
      <c r="Q69" s="27"/>
      <c r="R69" s="28">
        <v>6360</v>
      </c>
      <c r="S69" s="27">
        <v>1773</v>
      </c>
      <c r="T69" s="28">
        <v>4587</v>
      </c>
      <c r="U69" s="27">
        <v>28227</v>
      </c>
      <c r="V69" s="41">
        <v>121</v>
      </c>
      <c r="W69" s="16"/>
    </row>
    <row r="70" spans="3:23" ht="16.5">
      <c r="C70" s="16"/>
      <c r="D70" s="29">
        <v>55</v>
      </c>
      <c r="E70" s="19" t="s">
        <v>147</v>
      </c>
      <c r="F70" s="19" t="s">
        <v>30</v>
      </c>
      <c r="G70" s="18" t="s">
        <v>83</v>
      </c>
      <c r="H70" s="19" t="s">
        <v>36</v>
      </c>
      <c r="I70" s="20">
        <v>42795</v>
      </c>
      <c r="J70" s="37">
        <v>42979</v>
      </c>
      <c r="K70" s="44">
        <v>27000</v>
      </c>
      <c r="L70" s="27">
        <v>774.9</v>
      </c>
      <c r="M70" s="27">
        <v>1917</v>
      </c>
      <c r="N70" s="27">
        <v>297</v>
      </c>
      <c r="O70" s="27">
        <v>820.8</v>
      </c>
      <c r="P70" s="28">
        <v>1914.3</v>
      </c>
      <c r="Q70" s="27"/>
      <c r="R70" s="28">
        <v>5724</v>
      </c>
      <c r="S70" s="27">
        <v>1595.6999999999998</v>
      </c>
      <c r="T70" s="28">
        <v>4128.3</v>
      </c>
      <c r="U70" s="27">
        <v>25404.3</v>
      </c>
      <c r="V70" s="41">
        <v>121</v>
      </c>
      <c r="W70" s="16"/>
    </row>
    <row r="71" spans="3:23" ht="16.5">
      <c r="C71">
        <v>504</v>
      </c>
      <c r="D71" s="29">
        <v>56</v>
      </c>
      <c r="E71" s="19" t="s">
        <v>51</v>
      </c>
      <c r="F71" s="19" t="s">
        <v>55</v>
      </c>
      <c r="G71" s="19" t="s">
        <v>54</v>
      </c>
      <c r="H71" s="19" t="s">
        <v>36</v>
      </c>
      <c r="I71" s="20">
        <v>42826</v>
      </c>
      <c r="J71" s="37">
        <v>43009</v>
      </c>
      <c r="K71" s="45">
        <v>50000</v>
      </c>
      <c r="L71" s="34">
        <v>1435</v>
      </c>
      <c r="M71" s="34">
        <v>3550</v>
      </c>
      <c r="N71" s="34">
        <v>433.62</v>
      </c>
      <c r="O71" s="34">
        <v>1520</v>
      </c>
      <c r="P71" s="35">
        <v>3545</v>
      </c>
      <c r="Q71" s="27"/>
      <c r="R71" s="28">
        <f t="shared" si="8"/>
        <v>10483.619999999999</v>
      </c>
      <c r="S71" s="27">
        <f t="shared" si="9"/>
        <v>2955</v>
      </c>
      <c r="T71" s="28">
        <f t="shared" si="10"/>
        <v>7528.62</v>
      </c>
      <c r="U71" s="27">
        <f t="shared" si="11"/>
        <v>47045</v>
      </c>
      <c r="V71" s="41">
        <v>121</v>
      </c>
      <c r="W71" s="16"/>
    </row>
    <row r="72" spans="3:23" ht="16.5">
      <c r="C72">
        <v>506</v>
      </c>
      <c r="D72" s="29">
        <v>57</v>
      </c>
      <c r="E72" s="19" t="s">
        <v>52</v>
      </c>
      <c r="F72" s="19" t="s">
        <v>55</v>
      </c>
      <c r="G72" s="19" t="s">
        <v>54</v>
      </c>
      <c r="H72" s="19" t="s">
        <v>36</v>
      </c>
      <c r="I72" s="20">
        <v>42826</v>
      </c>
      <c r="J72" s="37">
        <v>43009</v>
      </c>
      <c r="K72" s="45">
        <v>50000</v>
      </c>
      <c r="L72" s="34">
        <v>1435</v>
      </c>
      <c r="M72" s="34">
        <v>3550</v>
      </c>
      <c r="N72" s="34">
        <v>433.62</v>
      </c>
      <c r="O72" s="34">
        <v>1520</v>
      </c>
      <c r="P72" s="35">
        <v>3545</v>
      </c>
      <c r="Q72" s="27">
        <v>930.76</v>
      </c>
      <c r="R72" s="28">
        <f t="shared" si="8"/>
        <v>11414.38</v>
      </c>
      <c r="S72" s="27">
        <f t="shared" si="9"/>
        <v>3885.76</v>
      </c>
      <c r="T72" s="28">
        <f t="shared" si="10"/>
        <v>7528.62</v>
      </c>
      <c r="U72" s="27">
        <f t="shared" si="11"/>
        <v>46114.24</v>
      </c>
      <c r="V72" s="41">
        <v>121</v>
      </c>
      <c r="W72" s="16"/>
    </row>
    <row r="73" spans="1:23" ht="16.5">
      <c r="A73">
        <v>1</v>
      </c>
      <c r="C73">
        <v>507</v>
      </c>
      <c r="D73" s="29">
        <v>58</v>
      </c>
      <c r="E73" s="19" t="s">
        <v>53</v>
      </c>
      <c r="F73" s="19" t="s">
        <v>56</v>
      </c>
      <c r="G73" s="18" t="s">
        <v>34</v>
      </c>
      <c r="H73" s="19" t="s">
        <v>36</v>
      </c>
      <c r="I73" s="20">
        <v>42826</v>
      </c>
      <c r="J73" s="37">
        <v>43009</v>
      </c>
      <c r="K73" s="44">
        <v>32000</v>
      </c>
      <c r="L73" s="34">
        <v>918.4</v>
      </c>
      <c r="M73" s="34">
        <v>2272</v>
      </c>
      <c r="N73" s="34">
        <v>352</v>
      </c>
      <c r="O73" s="34">
        <v>972.8</v>
      </c>
      <c r="P73" s="35">
        <v>2268.8</v>
      </c>
      <c r="Q73" s="34"/>
      <c r="R73" s="35">
        <f t="shared" si="8"/>
        <v>6784</v>
      </c>
      <c r="S73" s="34">
        <f t="shared" si="9"/>
        <v>1891.1999999999998</v>
      </c>
      <c r="T73" s="35">
        <f t="shared" si="10"/>
        <v>4892.8</v>
      </c>
      <c r="U73" s="27">
        <f t="shared" si="11"/>
        <v>30108.8</v>
      </c>
      <c r="V73" s="41">
        <v>121</v>
      </c>
      <c r="W73" s="16"/>
    </row>
    <row r="74" spans="3:23" ht="19.5" customHeight="1">
      <c r="C74">
        <v>513</v>
      </c>
      <c r="D74" s="29">
        <v>59</v>
      </c>
      <c r="E74" s="19" t="s">
        <v>67</v>
      </c>
      <c r="F74" s="19" t="s">
        <v>43</v>
      </c>
      <c r="G74" s="18" t="s">
        <v>34</v>
      </c>
      <c r="H74" s="19" t="s">
        <v>36</v>
      </c>
      <c r="I74" s="20">
        <v>42705</v>
      </c>
      <c r="J74" s="37">
        <v>42887</v>
      </c>
      <c r="K74" s="44">
        <v>32000</v>
      </c>
      <c r="L74" s="34">
        <v>918.4</v>
      </c>
      <c r="M74" s="34">
        <v>2272</v>
      </c>
      <c r="N74" s="34">
        <v>352</v>
      </c>
      <c r="O74" s="34">
        <v>972.8</v>
      </c>
      <c r="P74" s="35">
        <v>2268.8</v>
      </c>
      <c r="Q74" s="34"/>
      <c r="R74" s="35">
        <f t="shared" si="8"/>
        <v>6784</v>
      </c>
      <c r="S74" s="34">
        <f t="shared" si="9"/>
        <v>1891.1999999999998</v>
      </c>
      <c r="T74" s="35">
        <f t="shared" si="10"/>
        <v>4892.8</v>
      </c>
      <c r="U74" s="27">
        <f t="shared" si="11"/>
        <v>30108.8</v>
      </c>
      <c r="V74" s="41">
        <v>121</v>
      </c>
      <c r="W74" s="16"/>
    </row>
    <row r="75" spans="1:23" ht="30.75" customHeight="1">
      <c r="A75">
        <v>1</v>
      </c>
      <c r="C75">
        <v>515</v>
      </c>
      <c r="D75" s="29">
        <v>60</v>
      </c>
      <c r="E75" s="19" t="s">
        <v>68</v>
      </c>
      <c r="F75" s="19" t="s">
        <v>43</v>
      </c>
      <c r="G75" s="18" t="s">
        <v>69</v>
      </c>
      <c r="H75" s="19" t="s">
        <v>36</v>
      </c>
      <c r="I75" s="20">
        <v>42705</v>
      </c>
      <c r="J75" s="37">
        <v>42887</v>
      </c>
      <c r="K75" s="45">
        <v>50000</v>
      </c>
      <c r="L75" s="34">
        <v>918.4</v>
      </c>
      <c r="M75" s="34">
        <v>2272</v>
      </c>
      <c r="N75" s="34">
        <v>433.62</v>
      </c>
      <c r="O75" s="34">
        <v>972.8</v>
      </c>
      <c r="P75" s="35">
        <v>2268.8</v>
      </c>
      <c r="Q75" s="34"/>
      <c r="R75" s="35">
        <f t="shared" si="8"/>
        <v>6865.62</v>
      </c>
      <c r="S75" s="34">
        <f t="shared" si="9"/>
        <v>1891.1999999999998</v>
      </c>
      <c r="T75" s="35">
        <f t="shared" si="10"/>
        <v>4974.42</v>
      </c>
      <c r="U75" s="34">
        <f t="shared" si="11"/>
        <v>48108.8</v>
      </c>
      <c r="V75" s="41">
        <v>121</v>
      </c>
      <c r="W75" s="16"/>
    </row>
    <row r="76" spans="1:23" ht="22.5" customHeight="1">
      <c r="A76">
        <v>1</v>
      </c>
      <c r="C76">
        <v>520</v>
      </c>
      <c r="D76" s="29">
        <v>61</v>
      </c>
      <c r="E76" s="19" t="s">
        <v>73</v>
      </c>
      <c r="F76" s="19" t="s">
        <v>55</v>
      </c>
      <c r="G76" s="18" t="s">
        <v>74</v>
      </c>
      <c r="H76" s="19" t="s">
        <v>36</v>
      </c>
      <c r="I76" s="20">
        <v>42795</v>
      </c>
      <c r="J76" s="37">
        <v>42979</v>
      </c>
      <c r="K76" s="45">
        <v>20000</v>
      </c>
      <c r="L76" s="34">
        <v>574</v>
      </c>
      <c r="M76" s="34">
        <v>1420</v>
      </c>
      <c r="N76" s="34">
        <v>220</v>
      </c>
      <c r="O76" s="34">
        <v>608</v>
      </c>
      <c r="P76" s="35">
        <v>1418</v>
      </c>
      <c r="Q76" s="27"/>
      <c r="R76" s="35">
        <f t="shared" si="8"/>
        <v>4240</v>
      </c>
      <c r="S76" s="27">
        <f t="shared" si="9"/>
        <v>1182</v>
      </c>
      <c r="T76" s="35">
        <f t="shared" si="10"/>
        <v>3058</v>
      </c>
      <c r="U76" s="27">
        <f t="shared" si="11"/>
        <v>18818</v>
      </c>
      <c r="V76" s="41">
        <v>121</v>
      </c>
      <c r="W76" s="16"/>
    </row>
    <row r="77" spans="1:23" ht="20.25" customHeight="1">
      <c r="A77">
        <v>1</v>
      </c>
      <c r="C77">
        <v>525</v>
      </c>
      <c r="D77" s="29">
        <v>62</v>
      </c>
      <c r="E77" s="19" t="s">
        <v>78</v>
      </c>
      <c r="F77" s="19" t="s">
        <v>55</v>
      </c>
      <c r="G77" s="18" t="s">
        <v>74</v>
      </c>
      <c r="H77" s="19" t="s">
        <v>36</v>
      </c>
      <c r="I77" s="20">
        <v>42826</v>
      </c>
      <c r="J77" s="37">
        <v>43009</v>
      </c>
      <c r="K77" s="45">
        <v>20000</v>
      </c>
      <c r="L77" s="34">
        <v>574</v>
      </c>
      <c r="M77" s="34">
        <v>1420</v>
      </c>
      <c r="N77" s="34">
        <v>220</v>
      </c>
      <c r="O77" s="34">
        <v>608</v>
      </c>
      <c r="P77" s="35">
        <v>1418</v>
      </c>
      <c r="Q77" s="34"/>
      <c r="R77" s="35">
        <f t="shared" si="8"/>
        <v>4240</v>
      </c>
      <c r="S77" s="34">
        <f t="shared" si="9"/>
        <v>1182</v>
      </c>
      <c r="T77" s="35">
        <f t="shared" si="10"/>
        <v>3058</v>
      </c>
      <c r="U77" s="34">
        <f t="shared" si="11"/>
        <v>18818</v>
      </c>
      <c r="V77" s="41">
        <v>121</v>
      </c>
      <c r="W77" s="16"/>
    </row>
    <row r="78" spans="3:23" ht="20.25" customHeight="1">
      <c r="C78">
        <v>543</v>
      </c>
      <c r="D78" s="29">
        <v>63</v>
      </c>
      <c r="E78" s="19" t="s">
        <v>111</v>
      </c>
      <c r="F78" s="19" t="s">
        <v>30</v>
      </c>
      <c r="G78" s="18" t="s">
        <v>112</v>
      </c>
      <c r="H78" s="19" t="s">
        <v>36</v>
      </c>
      <c r="I78" s="20">
        <v>42826</v>
      </c>
      <c r="J78" s="37">
        <v>43009</v>
      </c>
      <c r="K78" s="45">
        <v>35000</v>
      </c>
      <c r="L78" s="34">
        <v>1004.5</v>
      </c>
      <c r="M78" s="34">
        <v>2485</v>
      </c>
      <c r="N78" s="34">
        <v>385</v>
      </c>
      <c r="O78" s="34">
        <v>1064</v>
      </c>
      <c r="P78" s="35">
        <v>2481.5</v>
      </c>
      <c r="Q78" s="34"/>
      <c r="R78" s="35">
        <f t="shared" si="8"/>
        <v>7420</v>
      </c>
      <c r="S78" s="34">
        <f t="shared" si="9"/>
        <v>2068.5</v>
      </c>
      <c r="T78" s="35">
        <f t="shared" si="10"/>
        <v>5351.5</v>
      </c>
      <c r="U78" s="34">
        <f t="shared" si="11"/>
        <v>32931.5</v>
      </c>
      <c r="V78" s="41">
        <v>121</v>
      </c>
      <c r="W78" s="16"/>
    </row>
    <row r="79" spans="3:23" ht="20.25" customHeight="1">
      <c r="C79">
        <v>545</v>
      </c>
      <c r="D79" s="29">
        <v>64</v>
      </c>
      <c r="E79" s="19" t="s">
        <v>113</v>
      </c>
      <c r="F79" s="19" t="s">
        <v>116</v>
      </c>
      <c r="G79" s="18" t="s">
        <v>114</v>
      </c>
      <c r="H79" s="19" t="s">
        <v>36</v>
      </c>
      <c r="I79" s="20">
        <v>42826</v>
      </c>
      <c r="J79" s="37">
        <v>43009</v>
      </c>
      <c r="K79" s="45">
        <v>92000</v>
      </c>
      <c r="L79" s="34">
        <v>2640.4</v>
      </c>
      <c r="M79" s="34">
        <v>6532</v>
      </c>
      <c r="N79" s="34">
        <v>433.62</v>
      </c>
      <c r="O79" s="34">
        <v>2796.8</v>
      </c>
      <c r="P79" s="35">
        <v>6522.8</v>
      </c>
      <c r="Q79" s="34"/>
      <c r="R79" s="35">
        <f t="shared" si="8"/>
        <v>18925.62</v>
      </c>
      <c r="S79" s="34">
        <f t="shared" si="9"/>
        <v>5437.200000000001</v>
      </c>
      <c r="T79" s="35">
        <f t="shared" si="10"/>
        <v>13488.42</v>
      </c>
      <c r="U79" s="34">
        <f t="shared" si="11"/>
        <v>86562.8</v>
      </c>
      <c r="V79" s="41">
        <v>121</v>
      </c>
      <c r="W79" s="16"/>
    </row>
    <row r="80" spans="3:23" ht="20.25" customHeight="1">
      <c r="C80">
        <v>551</v>
      </c>
      <c r="D80" s="29">
        <v>65</v>
      </c>
      <c r="E80" s="19" t="s">
        <v>115</v>
      </c>
      <c r="F80" s="19" t="s">
        <v>116</v>
      </c>
      <c r="G80" s="18" t="s">
        <v>117</v>
      </c>
      <c r="H80" s="19" t="s">
        <v>36</v>
      </c>
      <c r="I80" s="20">
        <v>42826</v>
      </c>
      <c r="J80" s="37">
        <v>43009</v>
      </c>
      <c r="K80" s="45">
        <v>50000</v>
      </c>
      <c r="L80" s="34">
        <v>1435</v>
      </c>
      <c r="M80" s="34">
        <v>3550</v>
      </c>
      <c r="N80" s="34">
        <v>433.62</v>
      </c>
      <c r="O80" s="34">
        <v>1520</v>
      </c>
      <c r="P80" s="35">
        <v>3545</v>
      </c>
      <c r="Q80" s="34"/>
      <c r="R80" s="35">
        <f t="shared" si="8"/>
        <v>10483.619999999999</v>
      </c>
      <c r="S80" s="34">
        <f t="shared" si="9"/>
        <v>2955</v>
      </c>
      <c r="T80" s="35">
        <f t="shared" si="10"/>
        <v>7528.62</v>
      </c>
      <c r="U80" s="34">
        <f t="shared" si="11"/>
        <v>47045</v>
      </c>
      <c r="V80" s="41">
        <v>121</v>
      </c>
      <c r="W80" s="16"/>
    </row>
    <row r="81" spans="3:23" ht="21.75" customHeight="1">
      <c r="C81">
        <v>553</v>
      </c>
      <c r="D81" s="29">
        <v>66</v>
      </c>
      <c r="E81" s="19" t="s">
        <v>118</v>
      </c>
      <c r="F81" s="19" t="s">
        <v>116</v>
      </c>
      <c r="G81" s="18" t="s">
        <v>119</v>
      </c>
      <c r="H81" s="19" t="s">
        <v>36</v>
      </c>
      <c r="I81" s="20">
        <v>42826</v>
      </c>
      <c r="J81" s="37">
        <v>43009</v>
      </c>
      <c r="K81" s="45">
        <v>50000</v>
      </c>
      <c r="L81" s="34">
        <v>1435</v>
      </c>
      <c r="M81" s="34">
        <v>3550</v>
      </c>
      <c r="N81" s="34">
        <v>433.62</v>
      </c>
      <c r="O81" s="34">
        <v>1520</v>
      </c>
      <c r="P81" s="35">
        <v>3545</v>
      </c>
      <c r="Q81" s="34"/>
      <c r="R81" s="35">
        <f t="shared" si="8"/>
        <v>10483.619999999999</v>
      </c>
      <c r="S81" s="34">
        <f t="shared" si="9"/>
        <v>2955</v>
      </c>
      <c r="T81" s="35">
        <f t="shared" si="10"/>
        <v>7528.62</v>
      </c>
      <c r="U81" s="34">
        <f t="shared" si="11"/>
        <v>47045</v>
      </c>
      <c r="V81" s="41">
        <v>121</v>
      </c>
      <c r="W81" s="16"/>
    </row>
    <row r="82" spans="1:23" ht="21.75" customHeight="1">
      <c r="A82">
        <v>1</v>
      </c>
      <c r="C82">
        <v>556</v>
      </c>
      <c r="D82" s="29">
        <v>67</v>
      </c>
      <c r="E82" s="19" t="s">
        <v>120</v>
      </c>
      <c r="F82" s="19" t="s">
        <v>116</v>
      </c>
      <c r="G82" s="18" t="s">
        <v>117</v>
      </c>
      <c r="H82" s="19" t="s">
        <v>36</v>
      </c>
      <c r="I82" s="20">
        <v>42826</v>
      </c>
      <c r="J82" s="37">
        <v>43009</v>
      </c>
      <c r="K82" s="45">
        <v>50000</v>
      </c>
      <c r="L82" s="34">
        <v>1435</v>
      </c>
      <c r="M82" s="34">
        <v>3550</v>
      </c>
      <c r="N82" s="34">
        <v>433.62</v>
      </c>
      <c r="O82" s="34">
        <v>1520</v>
      </c>
      <c r="P82" s="35">
        <v>3545</v>
      </c>
      <c r="Q82" s="34"/>
      <c r="R82" s="35">
        <f t="shared" si="8"/>
        <v>10483.619999999999</v>
      </c>
      <c r="S82" s="34">
        <f t="shared" si="9"/>
        <v>2955</v>
      </c>
      <c r="T82" s="35">
        <f t="shared" si="10"/>
        <v>7528.62</v>
      </c>
      <c r="U82" s="34">
        <f t="shared" si="11"/>
        <v>47045</v>
      </c>
      <c r="V82" s="41">
        <v>121</v>
      </c>
      <c r="W82" s="16"/>
    </row>
    <row r="83" spans="1:23" ht="33.75" customHeight="1" thickBot="1">
      <c r="A83">
        <v>1</v>
      </c>
      <c r="C83">
        <v>579</v>
      </c>
      <c r="D83" s="29">
        <v>68</v>
      </c>
      <c r="E83" s="19" t="s">
        <v>133</v>
      </c>
      <c r="F83" s="19" t="s">
        <v>116</v>
      </c>
      <c r="G83" s="18" t="s">
        <v>134</v>
      </c>
      <c r="H83" s="19" t="s">
        <v>36</v>
      </c>
      <c r="I83" s="20">
        <v>42675</v>
      </c>
      <c r="J83" s="38">
        <v>42856</v>
      </c>
      <c r="K83" s="46">
        <v>50000</v>
      </c>
      <c r="L83" s="33">
        <v>1435</v>
      </c>
      <c r="M83" s="33">
        <v>3550</v>
      </c>
      <c r="N83" s="33">
        <v>433.62</v>
      </c>
      <c r="O83" s="33">
        <v>1520</v>
      </c>
      <c r="P83" s="40">
        <v>3545</v>
      </c>
      <c r="Q83" s="33"/>
      <c r="R83" s="40">
        <f t="shared" si="8"/>
        <v>10483.619999999999</v>
      </c>
      <c r="S83" s="33">
        <f t="shared" si="9"/>
        <v>2955</v>
      </c>
      <c r="T83" s="40">
        <f t="shared" si="10"/>
        <v>7528.62</v>
      </c>
      <c r="U83" s="33">
        <f t="shared" si="11"/>
        <v>47045</v>
      </c>
      <c r="V83" s="41">
        <v>121</v>
      </c>
      <c r="W83" s="16"/>
    </row>
    <row r="84" spans="4:22" ht="21.75" customHeight="1">
      <c r="D84" s="21"/>
      <c r="E84" s="6" t="s">
        <v>24</v>
      </c>
      <c r="F84" s="6"/>
      <c r="G84" s="6"/>
      <c r="H84" s="6"/>
      <c r="I84" s="6"/>
      <c r="J84" s="10"/>
      <c r="K84" s="7">
        <f>SUM(K16:K83)</f>
        <v>2960000</v>
      </c>
      <c r="L84" s="7">
        <f aca="true" t="shared" si="12" ref="L84:U84">SUM(L16:L83)</f>
        <v>82497.29999999997</v>
      </c>
      <c r="M84" s="7">
        <f t="shared" si="12"/>
        <v>204409</v>
      </c>
      <c r="N84" s="7">
        <f t="shared" si="12"/>
        <v>22113.739999999998</v>
      </c>
      <c r="O84" s="7">
        <f t="shared" si="12"/>
        <v>82133.20000000001</v>
      </c>
      <c r="P84" s="7">
        <f t="shared" si="12"/>
        <v>187264.6499999999</v>
      </c>
      <c r="Q84" s="7">
        <f t="shared" si="12"/>
        <v>930.76</v>
      </c>
      <c r="R84" s="7">
        <f t="shared" si="12"/>
        <v>579348.6499999999</v>
      </c>
      <c r="S84" s="7">
        <f t="shared" si="12"/>
        <v>165561.26000000004</v>
      </c>
      <c r="T84" s="7">
        <f t="shared" si="12"/>
        <v>413787.3899999998</v>
      </c>
      <c r="U84" s="7">
        <f t="shared" si="12"/>
        <v>2794438.7399999998</v>
      </c>
      <c r="V84" s="23"/>
    </row>
    <row r="85" spans="4:22" ht="34.5" customHeight="1" thickBot="1">
      <c r="D85" s="22"/>
      <c r="E85" s="8"/>
      <c r="F85" s="8"/>
      <c r="G85" s="8"/>
      <c r="H85" s="8"/>
      <c r="I85" s="8"/>
      <c r="J85" s="11"/>
      <c r="K85" s="9"/>
      <c r="L85" s="24"/>
      <c r="M85" s="24"/>
      <c r="N85" s="25"/>
      <c r="O85" s="24"/>
      <c r="P85" s="24"/>
      <c r="Q85" s="24"/>
      <c r="R85" s="24"/>
      <c r="S85" s="24"/>
      <c r="T85" s="24"/>
      <c r="U85" s="24"/>
      <c r="V85" s="26"/>
    </row>
  </sheetData>
  <sheetProtection/>
  <mergeCells count="19">
    <mergeCell ref="D10:V10"/>
    <mergeCell ref="U13:U15"/>
    <mergeCell ref="V13:V15"/>
    <mergeCell ref="L14:M14"/>
    <mergeCell ref="N14:N15"/>
    <mergeCell ref="L13:R13"/>
    <mergeCell ref="Q14:Q15"/>
    <mergeCell ref="T14:T15"/>
    <mergeCell ref="O14:P14"/>
    <mergeCell ref="D4:V4"/>
    <mergeCell ref="D11:V11"/>
    <mergeCell ref="K13:K15"/>
    <mergeCell ref="D13:D15"/>
    <mergeCell ref="E13:E15"/>
    <mergeCell ref="D7:V7"/>
    <mergeCell ref="R14:R15"/>
    <mergeCell ref="S13:T13"/>
    <mergeCell ref="D8:V8"/>
    <mergeCell ref="S14:S1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</cp:lastModifiedBy>
  <cp:lastPrinted>2013-03-13T19:00:22Z</cp:lastPrinted>
  <dcterms:created xsi:type="dcterms:W3CDTF">2006-07-11T17:39:34Z</dcterms:created>
  <dcterms:modified xsi:type="dcterms:W3CDTF">2017-05-05T11:18:00Z</dcterms:modified>
  <cp:category/>
  <cp:version/>
  <cp:contentType/>
  <cp:contentStatus/>
</cp:coreProperties>
</file>