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420" windowWidth="12000" windowHeight="870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<sst xmlns="http://schemas.openxmlformats.org/spreadsheetml/2006/main" count="198" uniqueCount="113">
  <si>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</si>
  <si>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</si>
  <si>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</si>
  <si>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</si>
  <si>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</si>
  <si>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</si>
  <si>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</si>
  <si>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</si>
  <si>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</si>
  <si>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</si>
  <si>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</si>
  <si>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</si>
  <si>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</si>
  <si>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</si>
  <si>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</si>
  <si>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</si>
  <si>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</si>
  <si>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</si>
  <si>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</si>
  <si>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</si>
  <si>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</si>
  <si>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</si>
  <si>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</si>
  <si>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</si>
  <si>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</si>
  <si>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</si>
  <si>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</si>
  <si>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</si>
  <si>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</si>
  <si>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</si>
  <si>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</si>
  <si>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RAFAEL ANDRES VALENZUELA</t>
  </si>
  <si>
    <t>PEDRO ESTEBAN MATOS VIZCAINO</t>
  </si>
  <si>
    <t>PEDRO ANTONIO FRIAS LARRENDOWTTE</t>
  </si>
  <si>
    <t>NANCY MORROBEL PEREZ</t>
  </si>
  <si>
    <t>MARIA YESMIN SIMON LEON</t>
  </si>
  <si>
    <t>DIRECCION GENERAL</t>
  </si>
  <si>
    <t>DEPTO. ADMINISTRATIVO Y FINANCIERO</t>
  </si>
  <si>
    <t>DEPT. DE RECURSOS HUMANOS</t>
  </si>
  <si>
    <t>ASESOR</t>
  </si>
  <si>
    <t>PLOMERO</t>
  </si>
  <si>
    <t>ASES. EN TECN. DE LA INF. Y CO</t>
  </si>
  <si>
    <t>SECRETARIA</t>
  </si>
  <si>
    <t>ASESOR DE COMUNICACIONES</t>
  </si>
  <si>
    <t>CONTRATADO</t>
  </si>
  <si>
    <t>Riesgos Laborales (1.10%) (2*)</t>
  </si>
  <si>
    <t>DIRECCION GENERAL DE CONTABILIDAD GUBERNAMENTAL</t>
  </si>
  <si>
    <t>ELECTRICISTA</t>
  </si>
  <si>
    <t xml:space="preserve">Act. </t>
  </si>
  <si>
    <t>Cod.</t>
  </si>
  <si>
    <t>Tarj.</t>
  </si>
  <si>
    <t>DEPTO. NORMAS Y PROCEDIMIENTOS</t>
  </si>
  <si>
    <t>AUXILIAR DE CONTABILIDAD</t>
  </si>
  <si>
    <t>ANALISTA DE IMP. Y SEG. NORMAT</t>
  </si>
  <si>
    <t>NOEL LUPERON RAMIREZ</t>
  </si>
  <si>
    <t>JOSE AMBRIORIS VOLQUEZ MEDRANO</t>
  </si>
  <si>
    <t>ELIEZER ROSARIO FERMIN</t>
  </si>
  <si>
    <t>ANALISTA DE REL. LABORALES</t>
  </si>
  <si>
    <t>JOVANNY ENCARNACION MEJIA</t>
  </si>
  <si>
    <t>MINERVA FABIAN PIMENTEL</t>
  </si>
  <si>
    <t xml:space="preserve">   (4*) Deducción directa declaración TSS del SUIRPLUS por registro de dependientes adicionales al SDSS. RD$844.89 por cada dependiente adicional registrado.</t>
  </si>
  <si>
    <t>EN PRUEBA, DE CARRERA</t>
  </si>
  <si>
    <t>AUXILIAR JURIDICO</t>
  </si>
  <si>
    <t>JUAN CARLOS CORPORAN GUZMAN</t>
  </si>
  <si>
    <t>ALBAÑIL</t>
  </si>
  <si>
    <t>JESUS ALTAGRACIA REYES MONTERO</t>
  </si>
  <si>
    <t>MENSAJERO EXTERNO</t>
  </si>
  <si>
    <t>JOSMAR ABREU ROSARIO</t>
  </si>
  <si>
    <t>JHAINA ESPERANZA DEL POZO DE GENAO</t>
  </si>
  <si>
    <t>MERCEDES PEGUERO FERNANDE DE DEL ROSARIO</t>
  </si>
  <si>
    <t>CINTIA YUDELIS BRUJAN MADE</t>
  </si>
  <si>
    <t>ANALISTA DE ACTIVO FJOS</t>
  </si>
  <si>
    <t>DIRECION DE PROCESAMIENTOS CONTABLES</t>
  </si>
  <si>
    <t>DEPTO. TECNOLOGIA DE LA INFORMACION</t>
  </si>
  <si>
    <t>CARLOS MIGUEL MARTINEZ</t>
  </si>
  <si>
    <t>MENSAJERO INTERNO</t>
  </si>
  <si>
    <t>ISIDRA MIGUELINA SANTOS RAMIREZ</t>
  </si>
  <si>
    <t>RADAISIS PEÑA DIAZ DE GUERRERO</t>
  </si>
  <si>
    <t>RAMON ALBERTO CALCAÑO LLANO</t>
  </si>
  <si>
    <t>ANGELA ROSA TAVAREZ VARGAS</t>
  </si>
  <si>
    <t>FAUSTO NOEL RODRIGUEZ MARTINEZ</t>
  </si>
  <si>
    <t>RUTH DELANIA DE LA ROSA VERAS</t>
  </si>
  <si>
    <t>ABOGADO 1</t>
  </si>
  <si>
    <t>DEPTO. JURIDICO</t>
  </si>
  <si>
    <t>DEPTO. DE RECURSOS HUMANOS</t>
  </si>
  <si>
    <t>AUXILIAR DE RECURSOS HUMANOS</t>
  </si>
  <si>
    <t>STEPHANIE ABREU FELIZ</t>
  </si>
  <si>
    <t>GERARDO FELIZ ALCAMTARA</t>
  </si>
  <si>
    <t>ANALISTA DE NORMAS PROCEDIMIENTO</t>
  </si>
  <si>
    <t>KELVYN RAFAEL HERNANDEZ PILIER</t>
  </si>
  <si>
    <t xml:space="preserve">ADALGISA PEREZ SURIEL </t>
  </si>
  <si>
    <t>RECEPCIONISTA</t>
  </si>
  <si>
    <t>OLVIDIO ANTONIO CAMPUSANO MENDEZ</t>
  </si>
  <si>
    <t>ARCHIVISTA</t>
  </si>
  <si>
    <t>FRANKLIN DANIEL OVIEDO AMOR</t>
  </si>
  <si>
    <t>LUIS ERNESTO BELTRE LEONARDO</t>
  </si>
  <si>
    <t>BLADIMIR ALEJANDRO ADAMES</t>
  </si>
  <si>
    <t>CHOFER I</t>
  </si>
  <si>
    <t>CLEMENTE YARIEL RAMIREZ FELIZ</t>
  </si>
  <si>
    <t>YOENY ALTAGRACIA COHEN MEJIA</t>
  </si>
  <si>
    <t>JUAN FERNANDO SEGURA</t>
  </si>
  <si>
    <t>LUJANNY DIAZ REYES</t>
  </si>
  <si>
    <t>AUXILIAR MEDICO</t>
  </si>
  <si>
    <t>“Año de fomento a la vivienda”</t>
  </si>
  <si>
    <t>VIRGINIA CHIRENO CASTILLO</t>
  </si>
  <si>
    <t>AUXILIAR ADMINISTRATIVO I</t>
  </si>
  <si>
    <t>AUXILIAR ADMINISTRATIVO II</t>
  </si>
  <si>
    <t>ALEXANDRA MANZANILLO HERRERA</t>
  </si>
  <si>
    <t xml:space="preserve">  Correspondiente al mes de Junio del año 2016</t>
  </si>
  <si>
    <t>CARLOS ARIS GOMEZ MENDEZ</t>
  </si>
  <si>
    <t>DEPTO. DE TECNOLOGIA DE LA INFORMACION</t>
  </si>
  <si>
    <t>ADMINISTRADOR DE SEGURIDAD</t>
  </si>
  <si>
    <t>LUIS PASCUAL MENDEZ FAMILIA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</si>
</sst>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 wrapText="1"/>
    </xf>
    <xf numFmtId="0" fontId="7" fillId="34" borderId="22" xfId="0" applyFont="1" applyFill="1" applyBorder="1" applyAlignment="1">
      <alignment vertical="center" wrapText="1"/>
    </xf>
    <xf numFmtId="14" fontId="7" fillId="34" borderId="21" xfId="0" applyNumberFormat="1" applyFont="1" applyFill="1" applyBorder="1" applyAlignment="1">
      <alignment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4" fontId="5" fillId="36" borderId="16" xfId="0" applyNumberFormat="1" applyFont="1" applyFill="1" applyBorder="1" applyAlignment="1">
      <alignment horizontal="right" vertical="center"/>
    </xf>
    <xf numFmtId="3" fontId="5" fillId="36" borderId="14" xfId="0" applyNumberFormat="1" applyFont="1" applyFill="1" applyBorder="1" applyAlignment="1">
      <alignment horizontal="center" vertical="center"/>
    </xf>
    <xf numFmtId="4" fontId="5" fillId="36" borderId="17" xfId="0" applyNumberFormat="1" applyFont="1" applyFill="1" applyBorder="1" applyAlignment="1">
      <alignment horizontal="right" vertical="center"/>
    </xf>
    <xf numFmtId="2" fontId="5" fillId="36" borderId="17" xfId="0" applyNumberFormat="1" applyFont="1" applyFill="1" applyBorder="1" applyAlignment="1">
      <alignment horizontal="right" vertical="center"/>
    </xf>
    <xf numFmtId="3" fontId="5" fillId="36" borderId="15" xfId="0" applyNumberFormat="1" applyFont="1" applyFill="1" applyBorder="1" applyAlignment="1">
      <alignment horizontal="center"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1" xfId="0" applyNumberFormat="1" applyFont="1" applyFill="1" applyBorder="1" applyAlignment="1">
      <alignment horizontal="right" vertical="center"/>
    </xf>
    <xf numFmtId="3" fontId="7" fillId="6" borderId="22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vertical="center"/>
    </xf>
    <xf numFmtId="4" fontId="7" fillId="6" borderId="23" xfId="0" applyNumberFormat="1" applyFont="1" applyFill="1" applyBorder="1" applyAlignment="1">
      <alignment horizontal="right" vertical="center"/>
    </xf>
    <xf numFmtId="4" fontId="7" fillId="6" borderId="24" xfId="0" applyNumberFormat="1" applyFont="1" applyFill="1" applyBorder="1" applyAlignment="1">
      <alignment vertical="center"/>
    </xf>
    <xf numFmtId="4" fontId="7" fillId="6" borderId="22" xfId="0" applyNumberFormat="1" applyFont="1" applyFill="1" applyBorder="1" applyAlignment="1">
      <alignment vertical="center"/>
    </xf>
    <xf numFmtId="4" fontId="7" fillId="6" borderId="10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vertical="center"/>
    </xf>
    <xf numFmtId="4" fontId="7" fillId="6" borderId="26" xfId="0" applyNumberFormat="1" applyFont="1" applyFill="1" applyBorder="1" applyAlignment="1">
      <alignment horizontal="right" vertical="center"/>
    </xf>
    <xf numFmtId="4" fontId="7" fillId="6" borderId="24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horizontal="right" vertical="center"/>
    </xf>
    <xf numFmtId="4" fontId="7" fillId="6" borderId="27" xfId="0" applyNumberFormat="1" applyFont="1" applyFill="1" applyBorder="1" applyAlignment="1">
      <alignment horizontal="right" vertical="center"/>
    </xf>
    <xf numFmtId="14" fontId="7" fillId="34" borderId="23" xfId="0" applyNumberFormat="1" applyFont="1" applyFill="1" applyBorder="1" applyAlignment="1">
      <alignment vertical="center" wrapText="1"/>
    </xf>
    <xf numFmtId="14" fontId="7" fillId="34" borderId="22" xfId="0" applyNumberFormat="1" applyFont="1" applyFill="1" applyBorder="1" applyAlignment="1">
      <alignment vertical="center" wrapText="1"/>
    </xf>
    <xf numFmtId="14" fontId="7" fillId="34" borderId="10" xfId="0" applyNumberFormat="1" applyFont="1" applyFill="1" applyBorder="1" applyAlignment="1">
      <alignment vertical="center" wrapText="1"/>
    </xf>
    <xf numFmtId="4" fontId="7" fillId="34" borderId="28" xfId="0" applyNumberFormat="1" applyFont="1" applyFill="1" applyBorder="1" applyAlignment="1">
      <alignment horizontal="right" vertical="center"/>
    </xf>
    <xf numFmtId="4" fontId="7" fillId="34" borderId="21" xfId="0" applyNumberFormat="1" applyFont="1" applyFill="1" applyBorder="1" applyAlignment="1">
      <alignment horizontal="right" vertical="center"/>
    </xf>
    <xf numFmtId="4" fontId="7" fillId="34" borderId="25" xfId="0" applyNumberFormat="1" applyFont="1" applyFill="1" applyBorder="1" applyAlignment="1">
      <alignment horizontal="right" vertical="center"/>
    </xf>
    <xf numFmtId="4" fontId="7" fillId="34" borderId="17" xfId="0" applyNumberFormat="1" applyFont="1" applyFill="1" applyBorder="1" applyAlignment="1">
      <alignment horizontal="right" vertical="center"/>
    </xf>
    <xf numFmtId="4" fontId="7" fillId="6" borderId="28" xfId="0" applyNumberFormat="1" applyFont="1" applyFill="1" applyBorder="1" applyAlignment="1">
      <alignment horizontal="right" vertical="center"/>
    </xf>
    <xf numFmtId="4" fontId="7" fillId="6" borderId="17" xfId="0" applyNumberFormat="1" applyFont="1" applyFill="1" applyBorder="1" applyAlignment="1">
      <alignment horizontal="right" vertical="center"/>
    </xf>
    <xf numFmtId="0" fontId="5" fillId="6" borderId="2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left" vertical="center"/>
    </xf>
    <xf numFmtId="0" fontId="5" fillId="6" borderId="31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5" fillId="6" borderId="4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933450</xdr:colOff>
      <xdr:row>1</xdr:row>
      <xdr:rowOff>76200</xdr:rowOff>
    </xdr:from>
    <xdr:to>
      <xdr:col>9</xdr:col>
      <xdr:colOff>28575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0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="75" zoomScaleNormal="75" zoomScalePageLayoutView="0" workbookViewId="0" topLeftCell="D4">
      <selection activeCell="D56" sqref="D56"/>
    </sheetView>
  </sheetViews>
  <sheetFormatPr defaultColWidth="9.140625" defaultRowHeight="12.75"/>
  <cols>
    <col min="1" max="1" width="3.00390625" style="0" hidden="1" customWidth="1"/>
    <col min="2" max="2" width="3.28125" style="0" hidden="1" customWidth="1"/>
    <col min="3" max="3" width="6.140625" style="0" hidden="1" customWidth="1"/>
    <col min="4" max="4" width="11.421875" style="18" customWidth="1"/>
    <col min="5" max="5" width="66.8515625" style="0" customWidth="1"/>
    <col min="6" max="6" width="74.00390625" style="0" customWidth="1"/>
    <col min="7" max="7" width="46.140625" style="0" customWidth="1"/>
    <col min="8" max="8" width="24.7109375" style="0" customWidth="1"/>
    <col min="9" max="9" width="35.00390625" style="0" customWidth="1"/>
    <col min="10" max="10" width="25.7109375" style="0" customWidth="1"/>
    <col min="11" max="11" width="23.8515625" style="0" customWidth="1"/>
    <col min="12" max="12" width="15.57421875" style="18" customWidth="1"/>
    <col min="13" max="13" width="15.421875" style="18" customWidth="1"/>
    <col min="14" max="14" width="16.421875" style="18" customWidth="1"/>
    <col min="15" max="15" width="18.140625" style="18" customWidth="1"/>
    <col min="16" max="16" width="15.28125" style="18" customWidth="1"/>
    <col min="17" max="17" width="18.421875" style="18" customWidth="1"/>
    <col min="18" max="18" width="17.8515625" style="18" customWidth="1"/>
    <col min="19" max="19" width="15.421875" style="18" customWidth="1"/>
    <col min="20" max="20" width="17.140625" style="18" customWidth="1"/>
    <col min="21" max="21" width="22.140625" style="18" customWidth="1"/>
    <col min="22" max="22" width="17.421875" style="18" customWidth="1"/>
  </cols>
  <sheetData>
    <row r="1" spans="4:22" s="22" customFormat="1" ht="12.75"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4:22" s="22" customFormat="1" ht="12.75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4:22" s="22" customFormat="1" ht="12.75"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4:22" s="22" customFormat="1" ht="18"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4:22" s="22" customFormat="1" ht="12.75"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4:22" s="22" customFormat="1" ht="12.75"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4:22" s="22" customFormat="1" ht="19.5">
      <c r="D7" s="85" t="s">
        <v>46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4:22" s="22" customFormat="1" ht="18.75">
      <c r="D8" s="84" t="s">
        <v>103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</row>
    <row r="9" spans="4:22" s="22" customFormat="1" ht="12.75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4:22" s="22" customFormat="1" ht="18">
      <c r="D10" s="66" t="s">
        <v>23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4:22" s="22" customFormat="1" ht="18">
      <c r="D11" s="66" t="s">
        <v>108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4:22" s="22" customFormat="1" ht="13.5" thickBot="1"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4:22" ht="16.5" customHeight="1">
      <c r="D13" s="68" t="s">
        <v>21</v>
      </c>
      <c r="E13" s="79" t="s">
        <v>17</v>
      </c>
      <c r="F13" s="2"/>
      <c r="G13" s="2"/>
      <c r="H13" s="2"/>
      <c r="I13" s="2"/>
      <c r="J13" s="10"/>
      <c r="K13" s="76" t="s">
        <v>19</v>
      </c>
      <c r="L13" s="82" t="s">
        <v>10</v>
      </c>
      <c r="M13" s="82"/>
      <c r="N13" s="82"/>
      <c r="O13" s="82"/>
      <c r="P13" s="82"/>
      <c r="Q13" s="82"/>
      <c r="R13" s="83"/>
      <c r="S13" s="61" t="s">
        <v>2</v>
      </c>
      <c r="T13" s="62"/>
      <c r="U13" s="68" t="s">
        <v>20</v>
      </c>
      <c r="V13" s="68" t="s">
        <v>5</v>
      </c>
    </row>
    <row r="14" spans="4:22" ht="17.25" thickBot="1">
      <c r="D14" s="69"/>
      <c r="E14" s="80"/>
      <c r="F14" s="3" t="s">
        <v>27</v>
      </c>
      <c r="G14" s="3" t="s">
        <v>18</v>
      </c>
      <c r="H14" s="3" t="s">
        <v>22</v>
      </c>
      <c r="I14" s="4" t="s">
        <v>24</v>
      </c>
      <c r="J14" s="11"/>
      <c r="K14" s="77"/>
      <c r="L14" s="65" t="s">
        <v>12</v>
      </c>
      <c r="M14" s="65"/>
      <c r="N14" s="71" t="s">
        <v>45</v>
      </c>
      <c r="O14" s="64" t="s">
        <v>13</v>
      </c>
      <c r="P14" s="65"/>
      <c r="Q14" s="73" t="s">
        <v>11</v>
      </c>
      <c r="R14" s="74" t="s">
        <v>0</v>
      </c>
      <c r="S14" s="86" t="s">
        <v>4</v>
      </c>
      <c r="T14" s="59" t="s">
        <v>1</v>
      </c>
      <c r="U14" s="69"/>
      <c r="V14" s="69"/>
    </row>
    <row r="15" spans="1:22" ht="33.75" thickBot="1">
      <c r="A15" t="s">
        <v>48</v>
      </c>
      <c r="B15" t="s">
        <v>49</v>
      </c>
      <c r="C15" t="s">
        <v>50</v>
      </c>
      <c r="D15" s="70"/>
      <c r="E15" s="81"/>
      <c r="F15" s="4"/>
      <c r="G15" s="4"/>
      <c r="H15" s="4"/>
      <c r="I15" s="4" t="s">
        <v>25</v>
      </c>
      <c r="J15" s="1" t="s">
        <v>26</v>
      </c>
      <c r="K15" s="78"/>
      <c r="L15" s="19" t="s">
        <v>6</v>
      </c>
      <c r="M15" s="20" t="s">
        <v>7</v>
      </c>
      <c r="N15" s="72"/>
      <c r="O15" s="19" t="s">
        <v>8</v>
      </c>
      <c r="P15" s="20" t="s">
        <v>9</v>
      </c>
      <c r="Q15" s="72"/>
      <c r="R15" s="75"/>
      <c r="S15" s="87"/>
      <c r="T15" s="60"/>
      <c r="U15" s="70"/>
      <c r="V15" s="70"/>
    </row>
    <row r="16" spans="1:22" s="22" customFormat="1" ht="16.5">
      <c r="A16" s="22">
        <v>1</v>
      </c>
      <c r="B16" s="22">
        <v>187</v>
      </c>
      <c r="C16" s="22">
        <v>18</v>
      </c>
      <c r="D16" s="39">
        <v>1</v>
      </c>
      <c r="E16" s="27" t="s">
        <v>30</v>
      </c>
      <c r="F16" s="27" t="s">
        <v>36</v>
      </c>
      <c r="G16" s="26" t="s">
        <v>39</v>
      </c>
      <c r="H16" s="27" t="s">
        <v>44</v>
      </c>
      <c r="I16" s="28">
        <v>42522</v>
      </c>
      <c r="J16" s="50">
        <v>42614</v>
      </c>
      <c r="K16" s="53">
        <v>75000</v>
      </c>
      <c r="L16" s="41">
        <v>2152.5</v>
      </c>
      <c r="M16" s="37">
        <v>5325</v>
      </c>
      <c r="N16" s="41">
        <v>433.62</v>
      </c>
      <c r="O16" s="57">
        <v>2280</v>
      </c>
      <c r="P16" s="41">
        <v>5317.5</v>
      </c>
      <c r="Q16" s="37"/>
      <c r="R16" s="41">
        <f aca="true" t="shared" si="0" ref="R16:R55">SUM(L16:Q16)</f>
        <v>15508.619999999999</v>
      </c>
      <c r="S16" s="37">
        <f aca="true" t="shared" si="1" ref="S16:S55">L16+O16+Q16</f>
        <v>4432.5</v>
      </c>
      <c r="T16" s="41">
        <f aca="true" t="shared" si="2" ref="T16:T55">M16+N16+P16</f>
        <v>11076.119999999999</v>
      </c>
      <c r="U16" s="46">
        <f aca="true" t="shared" si="3" ref="U16:U55">K16-S16</f>
        <v>70567.5</v>
      </c>
      <c r="V16" s="38">
        <v>121</v>
      </c>
    </row>
    <row r="17" spans="1:22" s="22" customFormat="1" ht="16.5">
      <c r="A17" s="22">
        <v>1</v>
      </c>
      <c r="B17" s="22">
        <v>259</v>
      </c>
      <c r="C17" s="22">
        <v>179</v>
      </c>
      <c r="D17" s="39">
        <v>2</v>
      </c>
      <c r="E17" s="27" t="s">
        <v>31</v>
      </c>
      <c r="F17" s="27" t="s">
        <v>37</v>
      </c>
      <c r="G17" s="26" t="s">
        <v>40</v>
      </c>
      <c r="H17" s="27" t="s">
        <v>44</v>
      </c>
      <c r="I17" s="28">
        <v>42309</v>
      </c>
      <c r="J17" s="51">
        <v>42675</v>
      </c>
      <c r="K17" s="54">
        <v>17000</v>
      </c>
      <c r="L17" s="36">
        <v>487.9</v>
      </c>
      <c r="M17" s="37">
        <v>1207</v>
      </c>
      <c r="N17" s="36">
        <v>187</v>
      </c>
      <c r="O17" s="37">
        <v>516.8</v>
      </c>
      <c r="P17" s="36">
        <v>1205.3</v>
      </c>
      <c r="Q17" s="37"/>
      <c r="R17" s="36">
        <f t="shared" si="0"/>
        <v>3604</v>
      </c>
      <c r="S17" s="37">
        <f t="shared" si="1"/>
        <v>1004.6999999999999</v>
      </c>
      <c r="T17" s="36">
        <f t="shared" si="2"/>
        <v>2599.3</v>
      </c>
      <c r="U17" s="46">
        <f t="shared" si="3"/>
        <v>15995.3</v>
      </c>
      <c r="V17" s="38">
        <v>121</v>
      </c>
    </row>
    <row r="18" spans="1:22" s="22" customFormat="1" ht="16.5">
      <c r="A18" s="22">
        <v>1</v>
      </c>
      <c r="B18" s="22">
        <v>302</v>
      </c>
      <c r="C18" s="22">
        <v>269</v>
      </c>
      <c r="D18" s="39">
        <v>3</v>
      </c>
      <c r="E18" s="27" t="s">
        <v>32</v>
      </c>
      <c r="F18" s="27" t="s">
        <v>36</v>
      </c>
      <c r="G18" s="26" t="s">
        <v>39</v>
      </c>
      <c r="H18" s="27" t="s">
        <v>44</v>
      </c>
      <c r="I18" s="28">
        <v>42461</v>
      </c>
      <c r="J18" s="51">
        <v>42552</v>
      </c>
      <c r="K18" s="54">
        <v>75000</v>
      </c>
      <c r="L18" s="36">
        <v>2152.5</v>
      </c>
      <c r="M18" s="37">
        <v>5325</v>
      </c>
      <c r="N18" s="36">
        <v>433.62</v>
      </c>
      <c r="O18" s="37">
        <v>2280</v>
      </c>
      <c r="P18" s="36">
        <v>5317.5</v>
      </c>
      <c r="Q18" s="37"/>
      <c r="R18" s="36">
        <f t="shared" si="0"/>
        <v>15508.619999999999</v>
      </c>
      <c r="S18" s="37">
        <f t="shared" si="1"/>
        <v>4432.5</v>
      </c>
      <c r="T18" s="36">
        <f t="shared" si="2"/>
        <v>11076.119999999999</v>
      </c>
      <c r="U18" s="46">
        <f t="shared" si="3"/>
        <v>70567.5</v>
      </c>
      <c r="V18" s="38">
        <v>121</v>
      </c>
    </row>
    <row r="19" spans="1:22" s="22" customFormat="1" ht="16.5">
      <c r="A19" s="22">
        <v>1</v>
      </c>
      <c r="B19" s="22">
        <v>360</v>
      </c>
      <c r="C19" s="22">
        <v>327</v>
      </c>
      <c r="D19" s="39">
        <v>4</v>
      </c>
      <c r="E19" s="27" t="s">
        <v>33</v>
      </c>
      <c r="F19" s="27" t="s">
        <v>36</v>
      </c>
      <c r="G19" s="26" t="s">
        <v>41</v>
      </c>
      <c r="H19" s="27" t="s">
        <v>44</v>
      </c>
      <c r="I19" s="28">
        <v>42260</v>
      </c>
      <c r="J19" s="51">
        <v>42626</v>
      </c>
      <c r="K19" s="54">
        <v>45000</v>
      </c>
      <c r="L19" s="36">
        <v>1291.5</v>
      </c>
      <c r="M19" s="37">
        <v>3195</v>
      </c>
      <c r="N19" s="36">
        <v>433.62</v>
      </c>
      <c r="O19" s="37">
        <v>1368</v>
      </c>
      <c r="P19" s="36">
        <v>3190.5</v>
      </c>
      <c r="Q19" s="37"/>
      <c r="R19" s="36">
        <f t="shared" si="0"/>
        <v>9478.619999999999</v>
      </c>
      <c r="S19" s="37">
        <f t="shared" si="1"/>
        <v>2659.5</v>
      </c>
      <c r="T19" s="36">
        <f t="shared" si="2"/>
        <v>6819.12</v>
      </c>
      <c r="U19" s="46">
        <f t="shared" si="3"/>
        <v>42340.5</v>
      </c>
      <c r="V19" s="38">
        <v>121</v>
      </c>
    </row>
    <row r="20" spans="1:22" s="22" customFormat="1" ht="16.5">
      <c r="A20" s="22">
        <v>1</v>
      </c>
      <c r="B20" s="22">
        <v>392</v>
      </c>
      <c r="C20" s="22">
        <v>359</v>
      </c>
      <c r="D20" s="39">
        <v>5</v>
      </c>
      <c r="E20" s="27" t="s">
        <v>34</v>
      </c>
      <c r="F20" s="27" t="s">
        <v>38</v>
      </c>
      <c r="G20" s="26" t="s">
        <v>42</v>
      </c>
      <c r="H20" s="27" t="s">
        <v>44</v>
      </c>
      <c r="I20" s="28">
        <v>42529</v>
      </c>
      <c r="J20" s="51">
        <v>42621</v>
      </c>
      <c r="K20" s="54">
        <v>32000</v>
      </c>
      <c r="L20" s="36">
        <v>918.4</v>
      </c>
      <c r="M20" s="37">
        <v>2272</v>
      </c>
      <c r="N20" s="36">
        <v>352</v>
      </c>
      <c r="O20" s="37">
        <v>972.8</v>
      </c>
      <c r="P20" s="36">
        <v>2268.8</v>
      </c>
      <c r="Q20" s="37"/>
      <c r="R20" s="36">
        <f t="shared" si="0"/>
        <v>6784</v>
      </c>
      <c r="S20" s="37">
        <f t="shared" si="1"/>
        <v>1891.1999999999998</v>
      </c>
      <c r="T20" s="36">
        <f t="shared" si="2"/>
        <v>4892.8</v>
      </c>
      <c r="U20" s="46">
        <f t="shared" si="3"/>
        <v>30108.8</v>
      </c>
      <c r="V20" s="38">
        <v>121</v>
      </c>
    </row>
    <row r="21" spans="1:22" s="22" customFormat="1" ht="16.5">
      <c r="A21" s="22">
        <v>1</v>
      </c>
      <c r="B21" s="22">
        <v>446</v>
      </c>
      <c r="C21" s="22">
        <v>414</v>
      </c>
      <c r="D21" s="39">
        <v>6</v>
      </c>
      <c r="E21" s="27" t="s">
        <v>35</v>
      </c>
      <c r="F21" s="27" t="s">
        <v>36</v>
      </c>
      <c r="G21" s="26" t="s">
        <v>43</v>
      </c>
      <c r="H21" s="27" t="s">
        <v>44</v>
      </c>
      <c r="I21" s="28">
        <v>42461</v>
      </c>
      <c r="J21" s="51">
        <v>42644</v>
      </c>
      <c r="K21" s="54">
        <v>35000</v>
      </c>
      <c r="L21" s="36">
        <v>1004.5</v>
      </c>
      <c r="M21" s="37">
        <v>2485</v>
      </c>
      <c r="N21" s="36">
        <v>385</v>
      </c>
      <c r="O21" s="37">
        <v>1064</v>
      </c>
      <c r="P21" s="36">
        <v>2481.5</v>
      </c>
      <c r="Q21" s="37"/>
      <c r="R21" s="36">
        <f t="shared" si="0"/>
        <v>7420</v>
      </c>
      <c r="S21" s="37">
        <f t="shared" si="1"/>
        <v>2068.5</v>
      </c>
      <c r="T21" s="36">
        <f t="shared" si="2"/>
        <v>5351.5</v>
      </c>
      <c r="U21" s="46">
        <f t="shared" si="3"/>
        <v>32931.5</v>
      </c>
      <c r="V21" s="38">
        <v>121</v>
      </c>
    </row>
    <row r="22" spans="3:22" s="22" customFormat="1" ht="16.5">
      <c r="C22" s="22">
        <v>490</v>
      </c>
      <c r="D22" s="39">
        <v>7</v>
      </c>
      <c r="E22" s="27" t="s">
        <v>54</v>
      </c>
      <c r="F22" s="27" t="s">
        <v>36</v>
      </c>
      <c r="G22" s="26" t="s">
        <v>39</v>
      </c>
      <c r="H22" s="27" t="s">
        <v>44</v>
      </c>
      <c r="I22" s="28">
        <v>42461</v>
      </c>
      <c r="J22" s="51">
        <v>42644</v>
      </c>
      <c r="K22" s="54">
        <v>150000</v>
      </c>
      <c r="L22" s="36">
        <v>4305</v>
      </c>
      <c r="M22" s="37">
        <v>10650</v>
      </c>
      <c r="N22" s="36">
        <v>433.62</v>
      </c>
      <c r="O22" s="37">
        <v>2995.92</v>
      </c>
      <c r="P22" s="36">
        <v>6129.31</v>
      </c>
      <c r="Q22" s="37"/>
      <c r="R22" s="36">
        <f t="shared" si="0"/>
        <v>24513.850000000002</v>
      </c>
      <c r="S22" s="37">
        <f t="shared" si="1"/>
        <v>7300.92</v>
      </c>
      <c r="T22" s="36">
        <f t="shared" si="2"/>
        <v>17212.93</v>
      </c>
      <c r="U22" s="46">
        <f t="shared" si="3"/>
        <v>142699.08</v>
      </c>
      <c r="V22" s="38">
        <v>121</v>
      </c>
    </row>
    <row r="23" spans="3:22" s="22" customFormat="1" ht="16.5">
      <c r="C23" s="22">
        <v>491</v>
      </c>
      <c r="D23" s="39">
        <v>8</v>
      </c>
      <c r="E23" s="27" t="s">
        <v>55</v>
      </c>
      <c r="F23" s="27" t="s">
        <v>36</v>
      </c>
      <c r="G23" s="26" t="s">
        <v>39</v>
      </c>
      <c r="H23" s="27" t="s">
        <v>44</v>
      </c>
      <c r="I23" s="28">
        <v>42461</v>
      </c>
      <c r="J23" s="51">
        <v>42644</v>
      </c>
      <c r="K23" s="54">
        <v>150000</v>
      </c>
      <c r="L23" s="42">
        <v>4305</v>
      </c>
      <c r="M23" s="45">
        <v>10650</v>
      </c>
      <c r="N23" s="42">
        <v>433.62</v>
      </c>
      <c r="O23" s="45">
        <v>2995.92</v>
      </c>
      <c r="P23" s="42">
        <v>6129.31</v>
      </c>
      <c r="Q23" s="37"/>
      <c r="R23" s="36">
        <f t="shared" si="0"/>
        <v>24513.850000000002</v>
      </c>
      <c r="S23" s="37">
        <f t="shared" si="1"/>
        <v>7300.92</v>
      </c>
      <c r="T23" s="36">
        <f t="shared" si="2"/>
        <v>17212.93</v>
      </c>
      <c r="U23" s="46">
        <f t="shared" si="3"/>
        <v>142699.08</v>
      </c>
      <c r="V23" s="38">
        <v>121</v>
      </c>
    </row>
    <row r="24" spans="3:22" s="22" customFormat="1" ht="37.5" customHeight="1">
      <c r="C24" s="22">
        <v>495</v>
      </c>
      <c r="D24" s="39">
        <v>9</v>
      </c>
      <c r="E24" s="27" t="s">
        <v>56</v>
      </c>
      <c r="F24" s="27" t="s">
        <v>84</v>
      </c>
      <c r="G24" s="26" t="s">
        <v>57</v>
      </c>
      <c r="H24" s="27" t="s">
        <v>61</v>
      </c>
      <c r="I24" s="28">
        <v>42370</v>
      </c>
      <c r="J24" s="51">
        <v>42552</v>
      </c>
      <c r="K24" s="54">
        <v>45000</v>
      </c>
      <c r="L24" s="43">
        <v>1291.5</v>
      </c>
      <c r="M24" s="40">
        <v>3195</v>
      </c>
      <c r="N24" s="43">
        <v>433.62</v>
      </c>
      <c r="O24" s="40">
        <v>1368</v>
      </c>
      <c r="P24" s="43">
        <v>3190.5</v>
      </c>
      <c r="Q24" s="37"/>
      <c r="R24" s="36">
        <f t="shared" si="0"/>
        <v>9478.619999999999</v>
      </c>
      <c r="S24" s="37">
        <f t="shared" si="1"/>
        <v>2659.5</v>
      </c>
      <c r="T24" s="36">
        <f t="shared" si="2"/>
        <v>6819.12</v>
      </c>
      <c r="U24" s="46">
        <f t="shared" si="3"/>
        <v>42340.5</v>
      </c>
      <c r="V24" s="38">
        <v>121</v>
      </c>
    </row>
    <row r="25" spans="3:22" s="22" customFormat="1" ht="16.5">
      <c r="C25" s="22">
        <v>501</v>
      </c>
      <c r="D25" s="39">
        <v>10</v>
      </c>
      <c r="E25" s="27" t="s">
        <v>63</v>
      </c>
      <c r="F25" s="27" t="s">
        <v>37</v>
      </c>
      <c r="G25" s="26" t="s">
        <v>64</v>
      </c>
      <c r="H25" s="27" t="s">
        <v>44</v>
      </c>
      <c r="I25" s="28">
        <v>42339</v>
      </c>
      <c r="J25" s="51">
        <v>42522</v>
      </c>
      <c r="K25" s="54">
        <v>15000</v>
      </c>
      <c r="L25" s="43"/>
      <c r="M25" s="40"/>
      <c r="N25" s="43"/>
      <c r="O25" s="40"/>
      <c r="P25" s="43"/>
      <c r="Q25" s="37"/>
      <c r="R25" s="36">
        <f t="shared" si="0"/>
        <v>0</v>
      </c>
      <c r="S25" s="37">
        <f t="shared" si="1"/>
        <v>0</v>
      </c>
      <c r="T25" s="36">
        <f t="shared" si="2"/>
        <v>0</v>
      </c>
      <c r="U25" s="46">
        <f t="shared" si="3"/>
        <v>15000</v>
      </c>
      <c r="V25" s="38">
        <v>121</v>
      </c>
    </row>
    <row r="26" spans="3:22" s="22" customFormat="1" ht="16.5">
      <c r="C26" s="22">
        <v>503</v>
      </c>
      <c r="D26" s="39">
        <v>11</v>
      </c>
      <c r="E26" s="27" t="s">
        <v>65</v>
      </c>
      <c r="F26" s="27" t="s">
        <v>37</v>
      </c>
      <c r="G26" s="26" t="s">
        <v>66</v>
      </c>
      <c r="H26" s="27" t="s">
        <v>44</v>
      </c>
      <c r="I26" s="28">
        <v>42461</v>
      </c>
      <c r="J26" s="51">
        <v>42644</v>
      </c>
      <c r="K26" s="54">
        <v>22000</v>
      </c>
      <c r="L26" s="43">
        <v>631.4</v>
      </c>
      <c r="M26" s="40">
        <v>1562</v>
      </c>
      <c r="N26" s="43">
        <v>242</v>
      </c>
      <c r="O26" s="40">
        <v>668.8</v>
      </c>
      <c r="P26" s="43">
        <v>1559.8</v>
      </c>
      <c r="Q26" s="37"/>
      <c r="R26" s="36">
        <f t="shared" si="0"/>
        <v>4664</v>
      </c>
      <c r="S26" s="37">
        <f t="shared" si="1"/>
        <v>1300.1999999999998</v>
      </c>
      <c r="T26" s="36">
        <f t="shared" si="2"/>
        <v>3363.8</v>
      </c>
      <c r="U26" s="46">
        <f t="shared" si="3"/>
        <v>20699.8</v>
      </c>
      <c r="V26" s="38">
        <v>121</v>
      </c>
    </row>
    <row r="27" spans="4:22" s="22" customFormat="1" ht="16.5">
      <c r="D27" s="39">
        <v>12</v>
      </c>
      <c r="E27" s="27" t="s">
        <v>67</v>
      </c>
      <c r="F27" s="27" t="s">
        <v>37</v>
      </c>
      <c r="G27" s="26" t="s">
        <v>52</v>
      </c>
      <c r="H27" s="27" t="s">
        <v>44</v>
      </c>
      <c r="I27" s="28">
        <v>42461</v>
      </c>
      <c r="J27" s="51">
        <v>42644</v>
      </c>
      <c r="K27" s="54">
        <v>30000</v>
      </c>
      <c r="L27" s="43">
        <v>861</v>
      </c>
      <c r="M27" s="40">
        <v>2130</v>
      </c>
      <c r="N27" s="43">
        <v>330</v>
      </c>
      <c r="O27" s="40">
        <v>912</v>
      </c>
      <c r="P27" s="43">
        <v>2127</v>
      </c>
      <c r="Q27" s="37"/>
      <c r="R27" s="36">
        <f t="shared" si="0"/>
        <v>6360</v>
      </c>
      <c r="S27" s="37">
        <f t="shared" si="1"/>
        <v>1773</v>
      </c>
      <c r="T27" s="36">
        <f t="shared" si="2"/>
        <v>4587</v>
      </c>
      <c r="U27" s="46">
        <f t="shared" si="3"/>
        <v>28227</v>
      </c>
      <c r="V27" s="38">
        <v>121</v>
      </c>
    </row>
    <row r="28" spans="3:22" s="22" customFormat="1" ht="16.5">
      <c r="C28" s="22">
        <v>508</v>
      </c>
      <c r="D28" s="39">
        <v>13</v>
      </c>
      <c r="E28" s="27" t="s">
        <v>74</v>
      </c>
      <c r="F28" s="27" t="s">
        <v>37</v>
      </c>
      <c r="G28" s="26" t="s">
        <v>75</v>
      </c>
      <c r="H28" s="27" t="s">
        <v>44</v>
      </c>
      <c r="I28" s="28">
        <v>42491</v>
      </c>
      <c r="J28" s="51">
        <v>42675</v>
      </c>
      <c r="K28" s="54">
        <v>22000</v>
      </c>
      <c r="L28" s="43">
        <v>631.4</v>
      </c>
      <c r="M28" s="40">
        <v>1562</v>
      </c>
      <c r="N28" s="43">
        <v>242</v>
      </c>
      <c r="O28" s="40">
        <v>668.8</v>
      </c>
      <c r="P28" s="43">
        <v>1559.8</v>
      </c>
      <c r="Q28" s="37"/>
      <c r="R28" s="36">
        <f t="shared" si="0"/>
        <v>4664</v>
      </c>
      <c r="S28" s="37">
        <f t="shared" si="1"/>
        <v>1300.1999999999998</v>
      </c>
      <c r="T28" s="36">
        <f t="shared" si="2"/>
        <v>3363.8</v>
      </c>
      <c r="U28" s="46">
        <f t="shared" si="3"/>
        <v>20699.8</v>
      </c>
      <c r="V28" s="38">
        <v>121</v>
      </c>
    </row>
    <row r="29" spans="3:22" s="22" customFormat="1" ht="16.5">
      <c r="C29" s="22">
        <v>509</v>
      </c>
      <c r="D29" s="39">
        <v>14</v>
      </c>
      <c r="E29" s="27" t="s">
        <v>109</v>
      </c>
      <c r="F29" s="27" t="s">
        <v>110</v>
      </c>
      <c r="G29" s="26" t="s">
        <v>111</v>
      </c>
      <c r="H29" s="27" t="s">
        <v>44</v>
      </c>
      <c r="I29" s="28">
        <v>42522</v>
      </c>
      <c r="J29" s="51">
        <v>42705</v>
      </c>
      <c r="K29" s="54">
        <v>10000</v>
      </c>
      <c r="L29" s="43">
        <v>287</v>
      </c>
      <c r="M29" s="40">
        <v>710</v>
      </c>
      <c r="N29" s="43">
        <v>110</v>
      </c>
      <c r="O29" s="40">
        <v>304</v>
      </c>
      <c r="P29" s="43">
        <v>709</v>
      </c>
      <c r="Q29" s="37"/>
      <c r="R29" s="36">
        <f t="shared" si="0"/>
        <v>2120</v>
      </c>
      <c r="S29" s="37">
        <f t="shared" si="1"/>
        <v>591</v>
      </c>
      <c r="T29" s="36">
        <f t="shared" si="2"/>
        <v>1529</v>
      </c>
      <c r="U29" s="46">
        <f t="shared" si="3"/>
        <v>9409</v>
      </c>
      <c r="V29" s="38">
        <v>121</v>
      </c>
    </row>
    <row r="30" spans="3:22" s="22" customFormat="1" ht="16.5">
      <c r="C30" s="22">
        <v>510</v>
      </c>
      <c r="D30" s="39">
        <v>15</v>
      </c>
      <c r="E30" s="27" t="s">
        <v>76</v>
      </c>
      <c r="F30" s="27" t="s">
        <v>36</v>
      </c>
      <c r="G30" s="26" t="s">
        <v>43</v>
      </c>
      <c r="H30" s="27" t="s">
        <v>44</v>
      </c>
      <c r="I30" s="28">
        <v>42522</v>
      </c>
      <c r="J30" s="51">
        <v>42705</v>
      </c>
      <c r="K30" s="54">
        <v>25000</v>
      </c>
      <c r="L30" s="43">
        <v>717.5</v>
      </c>
      <c r="M30" s="40">
        <v>1775</v>
      </c>
      <c r="N30" s="43">
        <v>275</v>
      </c>
      <c r="O30" s="40">
        <v>760</v>
      </c>
      <c r="P30" s="43">
        <v>1772.5</v>
      </c>
      <c r="Q30" s="37"/>
      <c r="R30" s="36">
        <f t="shared" si="0"/>
        <v>5300</v>
      </c>
      <c r="S30" s="37">
        <f t="shared" si="1"/>
        <v>1477.5</v>
      </c>
      <c r="T30" s="36">
        <f t="shared" si="2"/>
        <v>3822.5</v>
      </c>
      <c r="U30" s="46">
        <f t="shared" si="3"/>
        <v>23522.5</v>
      </c>
      <c r="V30" s="38">
        <v>121</v>
      </c>
    </row>
    <row r="31" spans="3:22" s="22" customFormat="1" ht="16.5">
      <c r="C31" s="22">
        <v>511</v>
      </c>
      <c r="D31" s="39">
        <v>16</v>
      </c>
      <c r="E31" s="27" t="s">
        <v>77</v>
      </c>
      <c r="F31" s="27" t="s">
        <v>36</v>
      </c>
      <c r="G31" s="26" t="s">
        <v>43</v>
      </c>
      <c r="H31" s="27" t="s">
        <v>44</v>
      </c>
      <c r="I31" s="28">
        <v>42522</v>
      </c>
      <c r="J31" s="51">
        <v>42705</v>
      </c>
      <c r="K31" s="54">
        <v>50000</v>
      </c>
      <c r="L31" s="43">
        <v>1435</v>
      </c>
      <c r="M31" s="40">
        <v>3550</v>
      </c>
      <c r="N31" s="43">
        <v>433.62</v>
      </c>
      <c r="O31" s="40">
        <v>1520</v>
      </c>
      <c r="P31" s="43">
        <v>3545</v>
      </c>
      <c r="Q31" s="37"/>
      <c r="R31" s="36">
        <f t="shared" si="0"/>
        <v>10483.619999999999</v>
      </c>
      <c r="S31" s="37">
        <f t="shared" si="1"/>
        <v>2955</v>
      </c>
      <c r="T31" s="36">
        <f t="shared" si="2"/>
        <v>7528.62</v>
      </c>
      <c r="U31" s="46">
        <f t="shared" si="3"/>
        <v>47045</v>
      </c>
      <c r="V31" s="38">
        <v>121</v>
      </c>
    </row>
    <row r="32" spans="3:22" s="22" customFormat="1" ht="16.5">
      <c r="C32" s="22">
        <v>512</v>
      </c>
      <c r="D32" s="39">
        <v>17</v>
      </c>
      <c r="E32" s="27" t="s">
        <v>78</v>
      </c>
      <c r="F32" s="27" t="s">
        <v>36</v>
      </c>
      <c r="G32" s="26" t="s">
        <v>43</v>
      </c>
      <c r="H32" s="27" t="s">
        <v>44</v>
      </c>
      <c r="I32" s="28">
        <v>42522</v>
      </c>
      <c r="J32" s="51">
        <v>42705</v>
      </c>
      <c r="K32" s="54">
        <v>25000</v>
      </c>
      <c r="L32" s="43">
        <v>717.5</v>
      </c>
      <c r="M32" s="40">
        <v>1775</v>
      </c>
      <c r="N32" s="43">
        <v>275</v>
      </c>
      <c r="O32" s="40">
        <v>760</v>
      </c>
      <c r="P32" s="43">
        <v>1772.5</v>
      </c>
      <c r="Q32" s="37"/>
      <c r="R32" s="36">
        <f t="shared" si="0"/>
        <v>5300</v>
      </c>
      <c r="S32" s="37">
        <f t="shared" si="1"/>
        <v>1477.5</v>
      </c>
      <c r="T32" s="36">
        <f t="shared" si="2"/>
        <v>3822.5</v>
      </c>
      <c r="U32" s="46">
        <f t="shared" si="3"/>
        <v>23522.5</v>
      </c>
      <c r="V32" s="38">
        <v>121</v>
      </c>
    </row>
    <row r="33" spans="3:22" s="22" customFormat="1" ht="16.5">
      <c r="C33" s="22">
        <v>514</v>
      </c>
      <c r="D33" s="39">
        <v>18</v>
      </c>
      <c r="E33" s="27" t="s">
        <v>79</v>
      </c>
      <c r="F33" s="27" t="s">
        <v>37</v>
      </c>
      <c r="G33" s="26" t="s">
        <v>52</v>
      </c>
      <c r="H33" s="27" t="s">
        <v>44</v>
      </c>
      <c r="I33" s="28">
        <v>42522</v>
      </c>
      <c r="J33" s="51">
        <v>42705</v>
      </c>
      <c r="K33" s="54">
        <v>30000</v>
      </c>
      <c r="L33" s="43">
        <v>861</v>
      </c>
      <c r="M33" s="40">
        <v>2130</v>
      </c>
      <c r="N33" s="43">
        <v>330</v>
      </c>
      <c r="O33" s="40">
        <v>912</v>
      </c>
      <c r="P33" s="43">
        <v>2127</v>
      </c>
      <c r="Q33" s="37"/>
      <c r="R33" s="36">
        <f t="shared" si="0"/>
        <v>6360</v>
      </c>
      <c r="S33" s="37">
        <f t="shared" si="1"/>
        <v>1773</v>
      </c>
      <c r="T33" s="36">
        <f t="shared" si="2"/>
        <v>4587</v>
      </c>
      <c r="U33" s="46">
        <f t="shared" si="3"/>
        <v>28227</v>
      </c>
      <c r="V33" s="38">
        <v>121</v>
      </c>
    </row>
    <row r="34" spans="3:22" s="22" customFormat="1" ht="16.5">
      <c r="C34" s="22">
        <v>516</v>
      </c>
      <c r="D34" s="39">
        <v>19</v>
      </c>
      <c r="E34" s="27" t="s">
        <v>80</v>
      </c>
      <c r="F34" s="27" t="s">
        <v>83</v>
      </c>
      <c r="G34" s="26" t="s">
        <v>82</v>
      </c>
      <c r="H34" s="27" t="s">
        <v>44</v>
      </c>
      <c r="I34" s="28">
        <v>42522</v>
      </c>
      <c r="J34" s="51">
        <v>42705</v>
      </c>
      <c r="K34" s="54">
        <v>32000</v>
      </c>
      <c r="L34" s="43">
        <v>918.4</v>
      </c>
      <c r="M34" s="40">
        <v>2272</v>
      </c>
      <c r="N34" s="43">
        <v>352</v>
      </c>
      <c r="O34" s="40">
        <v>972.8</v>
      </c>
      <c r="P34" s="43">
        <v>2268.8</v>
      </c>
      <c r="Q34" s="37"/>
      <c r="R34" s="36">
        <f t="shared" si="0"/>
        <v>6784</v>
      </c>
      <c r="S34" s="37">
        <f t="shared" si="1"/>
        <v>1891.1999999999998</v>
      </c>
      <c r="T34" s="36">
        <f t="shared" si="2"/>
        <v>4892.8</v>
      </c>
      <c r="U34" s="46">
        <f t="shared" si="3"/>
        <v>30108.8</v>
      </c>
      <c r="V34" s="38">
        <v>121</v>
      </c>
    </row>
    <row r="35" spans="3:22" s="22" customFormat="1" ht="16.5">
      <c r="C35" s="22">
        <v>517</v>
      </c>
      <c r="D35" s="39">
        <v>20</v>
      </c>
      <c r="E35" s="27" t="s">
        <v>81</v>
      </c>
      <c r="F35" s="27" t="s">
        <v>84</v>
      </c>
      <c r="G35" s="26" t="s">
        <v>85</v>
      </c>
      <c r="H35" s="27" t="s">
        <v>44</v>
      </c>
      <c r="I35" s="28">
        <v>42522</v>
      </c>
      <c r="J35" s="51">
        <v>42705</v>
      </c>
      <c r="K35" s="54">
        <v>27000</v>
      </c>
      <c r="L35" s="43">
        <v>774.9</v>
      </c>
      <c r="M35" s="40">
        <v>1917</v>
      </c>
      <c r="N35" s="43">
        <v>297</v>
      </c>
      <c r="O35" s="40">
        <v>820.8</v>
      </c>
      <c r="P35" s="43">
        <v>1914.3</v>
      </c>
      <c r="Q35" s="37"/>
      <c r="R35" s="36">
        <f t="shared" si="0"/>
        <v>5724</v>
      </c>
      <c r="S35" s="37">
        <f t="shared" si="1"/>
        <v>1595.6999999999998</v>
      </c>
      <c r="T35" s="36">
        <f t="shared" si="2"/>
        <v>4128.3</v>
      </c>
      <c r="U35" s="46">
        <f t="shared" si="3"/>
        <v>25404.3</v>
      </c>
      <c r="V35" s="38">
        <v>121</v>
      </c>
    </row>
    <row r="36" spans="2:22" s="22" customFormat="1" ht="16.5">
      <c r="B36" s="22">
        <v>548</v>
      </c>
      <c r="C36" s="22">
        <v>518</v>
      </c>
      <c r="D36" s="39">
        <v>21</v>
      </c>
      <c r="E36" s="27" t="s">
        <v>89</v>
      </c>
      <c r="F36" s="27" t="s">
        <v>83</v>
      </c>
      <c r="G36" s="26" t="s">
        <v>62</v>
      </c>
      <c r="H36" s="27" t="s">
        <v>44</v>
      </c>
      <c r="I36" s="28">
        <v>42370</v>
      </c>
      <c r="J36" s="51">
        <v>42552</v>
      </c>
      <c r="K36" s="54">
        <v>20000</v>
      </c>
      <c r="L36" s="43">
        <v>574</v>
      </c>
      <c r="M36" s="40">
        <v>1420</v>
      </c>
      <c r="N36" s="43">
        <v>220</v>
      </c>
      <c r="O36" s="40">
        <v>608</v>
      </c>
      <c r="P36" s="43">
        <v>1418</v>
      </c>
      <c r="Q36" s="37"/>
      <c r="R36" s="36">
        <f t="shared" si="0"/>
        <v>4240</v>
      </c>
      <c r="S36" s="37">
        <f t="shared" si="1"/>
        <v>1182</v>
      </c>
      <c r="T36" s="36">
        <f t="shared" si="2"/>
        <v>3058</v>
      </c>
      <c r="U36" s="46">
        <f t="shared" si="3"/>
        <v>18818</v>
      </c>
      <c r="V36" s="38">
        <v>121</v>
      </c>
    </row>
    <row r="37" spans="3:22" s="22" customFormat="1" ht="16.5">
      <c r="C37" s="22">
        <v>519</v>
      </c>
      <c r="D37" s="39">
        <v>22</v>
      </c>
      <c r="E37" s="27" t="s">
        <v>90</v>
      </c>
      <c r="F37" s="27" t="s">
        <v>84</v>
      </c>
      <c r="G37" s="26" t="s">
        <v>91</v>
      </c>
      <c r="H37" s="27" t="s">
        <v>44</v>
      </c>
      <c r="I37" s="28">
        <v>42430</v>
      </c>
      <c r="J37" s="51">
        <v>42614</v>
      </c>
      <c r="K37" s="54">
        <v>20000</v>
      </c>
      <c r="L37" s="43">
        <v>574</v>
      </c>
      <c r="M37" s="40">
        <v>1420</v>
      </c>
      <c r="N37" s="43">
        <v>220</v>
      </c>
      <c r="O37" s="40">
        <v>608</v>
      </c>
      <c r="P37" s="43">
        <v>1418</v>
      </c>
      <c r="Q37" s="37"/>
      <c r="R37" s="36">
        <f t="shared" si="0"/>
        <v>4240</v>
      </c>
      <c r="S37" s="37">
        <f t="shared" si="1"/>
        <v>1182</v>
      </c>
      <c r="T37" s="36">
        <f t="shared" si="2"/>
        <v>3058</v>
      </c>
      <c r="U37" s="46">
        <f t="shared" si="3"/>
        <v>18818</v>
      </c>
      <c r="V37" s="38">
        <v>121</v>
      </c>
    </row>
    <row r="38" spans="3:22" s="22" customFormat="1" ht="16.5">
      <c r="C38" s="22">
        <v>523</v>
      </c>
      <c r="D38" s="39">
        <v>23</v>
      </c>
      <c r="E38" s="27" t="s">
        <v>94</v>
      </c>
      <c r="F38" s="27" t="s">
        <v>36</v>
      </c>
      <c r="G38" s="26" t="s">
        <v>39</v>
      </c>
      <c r="H38" s="27" t="s">
        <v>44</v>
      </c>
      <c r="I38" s="28">
        <v>42461</v>
      </c>
      <c r="J38" s="51">
        <v>42644</v>
      </c>
      <c r="K38" s="54">
        <v>75000</v>
      </c>
      <c r="L38" s="43">
        <v>2152.5</v>
      </c>
      <c r="M38" s="40">
        <v>5325</v>
      </c>
      <c r="N38" s="43">
        <v>433.62</v>
      </c>
      <c r="O38" s="40">
        <v>2280</v>
      </c>
      <c r="P38" s="43">
        <v>5317.5</v>
      </c>
      <c r="Q38" s="37"/>
      <c r="R38" s="36">
        <f t="shared" si="0"/>
        <v>15508.619999999999</v>
      </c>
      <c r="S38" s="37">
        <f t="shared" si="1"/>
        <v>4432.5</v>
      </c>
      <c r="T38" s="36">
        <f t="shared" si="2"/>
        <v>11076.119999999999</v>
      </c>
      <c r="U38" s="46">
        <f t="shared" si="3"/>
        <v>70567.5</v>
      </c>
      <c r="V38" s="38">
        <v>121</v>
      </c>
    </row>
    <row r="39" spans="3:22" s="22" customFormat="1" ht="16.5">
      <c r="C39" s="22">
        <v>524</v>
      </c>
      <c r="D39" s="39">
        <v>24</v>
      </c>
      <c r="E39" s="27" t="s">
        <v>95</v>
      </c>
      <c r="F39" s="27" t="s">
        <v>36</v>
      </c>
      <c r="G39" s="26" t="s">
        <v>39</v>
      </c>
      <c r="H39" s="27" t="s">
        <v>44</v>
      </c>
      <c r="I39" s="28">
        <v>42461</v>
      </c>
      <c r="J39" s="51">
        <v>42644</v>
      </c>
      <c r="K39" s="54">
        <v>75000</v>
      </c>
      <c r="L39" s="43">
        <v>2152.5</v>
      </c>
      <c r="M39" s="40">
        <v>5325</v>
      </c>
      <c r="N39" s="43">
        <v>433.62</v>
      </c>
      <c r="O39" s="40">
        <v>2280</v>
      </c>
      <c r="P39" s="43">
        <v>5317.5</v>
      </c>
      <c r="Q39" s="37"/>
      <c r="R39" s="36">
        <f t="shared" si="0"/>
        <v>15508.619999999999</v>
      </c>
      <c r="S39" s="37">
        <f t="shared" si="1"/>
        <v>4432.5</v>
      </c>
      <c r="T39" s="36">
        <f t="shared" si="2"/>
        <v>11076.119999999999</v>
      </c>
      <c r="U39" s="46">
        <f t="shared" si="3"/>
        <v>70567.5</v>
      </c>
      <c r="V39" s="38">
        <v>121</v>
      </c>
    </row>
    <row r="40" spans="3:22" s="22" customFormat="1" ht="16.5">
      <c r="C40" s="22">
        <v>526</v>
      </c>
      <c r="D40" s="39">
        <v>25</v>
      </c>
      <c r="E40" s="27" t="s">
        <v>96</v>
      </c>
      <c r="F40" s="27" t="s">
        <v>37</v>
      </c>
      <c r="G40" s="26" t="s">
        <v>97</v>
      </c>
      <c r="H40" s="27" t="s">
        <v>44</v>
      </c>
      <c r="I40" s="28">
        <v>42461</v>
      </c>
      <c r="J40" s="51">
        <v>42644</v>
      </c>
      <c r="K40" s="54">
        <v>20000</v>
      </c>
      <c r="L40" s="43">
        <v>574</v>
      </c>
      <c r="M40" s="40">
        <v>1420</v>
      </c>
      <c r="N40" s="43">
        <v>220</v>
      </c>
      <c r="O40" s="40">
        <v>608</v>
      </c>
      <c r="P40" s="43">
        <v>1418</v>
      </c>
      <c r="Q40" s="37"/>
      <c r="R40" s="36">
        <f t="shared" si="0"/>
        <v>4240</v>
      </c>
      <c r="S40" s="37">
        <f t="shared" si="1"/>
        <v>1182</v>
      </c>
      <c r="T40" s="36">
        <f t="shared" si="2"/>
        <v>3058</v>
      </c>
      <c r="U40" s="46">
        <f t="shared" si="3"/>
        <v>18818</v>
      </c>
      <c r="V40" s="38">
        <v>121</v>
      </c>
    </row>
    <row r="41" spans="3:22" s="22" customFormat="1" ht="16.5">
      <c r="C41" s="22">
        <v>527</v>
      </c>
      <c r="D41" s="39">
        <v>26</v>
      </c>
      <c r="E41" s="27" t="s">
        <v>99</v>
      </c>
      <c r="F41" s="27" t="s">
        <v>36</v>
      </c>
      <c r="G41" s="26" t="s">
        <v>39</v>
      </c>
      <c r="H41" s="27" t="s">
        <v>44</v>
      </c>
      <c r="I41" s="28">
        <v>42491</v>
      </c>
      <c r="J41" s="51">
        <v>42675</v>
      </c>
      <c r="K41" s="54">
        <v>50000</v>
      </c>
      <c r="L41" s="43">
        <v>1435</v>
      </c>
      <c r="M41" s="40">
        <v>3550</v>
      </c>
      <c r="N41" s="43">
        <v>433.62</v>
      </c>
      <c r="O41" s="40">
        <v>1520</v>
      </c>
      <c r="P41" s="43">
        <v>3545</v>
      </c>
      <c r="Q41" s="37"/>
      <c r="R41" s="36">
        <f t="shared" si="0"/>
        <v>10483.619999999999</v>
      </c>
      <c r="S41" s="37">
        <f t="shared" si="1"/>
        <v>2955</v>
      </c>
      <c r="T41" s="36">
        <f t="shared" si="2"/>
        <v>7528.62</v>
      </c>
      <c r="U41" s="46">
        <f t="shared" si="3"/>
        <v>47045</v>
      </c>
      <c r="V41" s="38">
        <v>121</v>
      </c>
    </row>
    <row r="42" spans="3:22" s="22" customFormat="1" ht="16.5">
      <c r="C42" s="22">
        <v>528</v>
      </c>
      <c r="D42" s="39">
        <v>27</v>
      </c>
      <c r="E42" s="27" t="s">
        <v>100</v>
      </c>
      <c r="F42" s="27" t="s">
        <v>36</v>
      </c>
      <c r="G42" s="26" t="s">
        <v>39</v>
      </c>
      <c r="H42" s="27" t="s">
        <v>44</v>
      </c>
      <c r="I42" s="28">
        <v>42491</v>
      </c>
      <c r="J42" s="51">
        <v>42675</v>
      </c>
      <c r="K42" s="54">
        <v>65000</v>
      </c>
      <c r="L42" s="43">
        <v>1735.5</v>
      </c>
      <c r="M42" s="40">
        <v>4615</v>
      </c>
      <c r="N42" s="43">
        <v>433.62</v>
      </c>
      <c r="O42" s="40">
        <v>1976</v>
      </c>
      <c r="P42" s="43">
        <v>4608.5</v>
      </c>
      <c r="Q42" s="37"/>
      <c r="R42" s="36">
        <f t="shared" si="0"/>
        <v>13368.619999999999</v>
      </c>
      <c r="S42" s="37">
        <f t="shared" si="1"/>
        <v>3711.5</v>
      </c>
      <c r="T42" s="36">
        <f t="shared" si="2"/>
        <v>9657.119999999999</v>
      </c>
      <c r="U42" s="46">
        <f t="shared" si="3"/>
        <v>61288.5</v>
      </c>
      <c r="V42" s="38">
        <v>121</v>
      </c>
    </row>
    <row r="43" spans="3:22" s="22" customFormat="1" ht="16.5">
      <c r="C43" s="22">
        <v>529</v>
      </c>
      <c r="D43" s="39">
        <v>28</v>
      </c>
      <c r="E43" s="27" t="s">
        <v>101</v>
      </c>
      <c r="F43" s="27" t="s">
        <v>84</v>
      </c>
      <c r="G43" s="26" t="s">
        <v>102</v>
      </c>
      <c r="H43" s="27" t="s">
        <v>44</v>
      </c>
      <c r="I43" s="28">
        <v>42401</v>
      </c>
      <c r="J43" s="51">
        <v>42583</v>
      </c>
      <c r="K43" s="54">
        <v>35000</v>
      </c>
      <c r="L43" s="43">
        <v>1004.5</v>
      </c>
      <c r="M43" s="40">
        <v>2485</v>
      </c>
      <c r="N43" s="43">
        <v>385</v>
      </c>
      <c r="O43" s="40">
        <v>1064</v>
      </c>
      <c r="P43" s="43">
        <v>2481.5</v>
      </c>
      <c r="Q43" s="37"/>
      <c r="R43" s="36">
        <f t="shared" si="0"/>
        <v>7420</v>
      </c>
      <c r="S43" s="37">
        <f t="shared" si="1"/>
        <v>2068.5</v>
      </c>
      <c r="T43" s="36">
        <f t="shared" si="2"/>
        <v>5351.5</v>
      </c>
      <c r="U43" s="46">
        <f t="shared" si="3"/>
        <v>32931.5</v>
      </c>
      <c r="V43" s="38">
        <v>121</v>
      </c>
    </row>
    <row r="44" spans="3:22" s="22" customFormat="1" ht="16.5">
      <c r="C44" s="22">
        <v>530</v>
      </c>
      <c r="D44" s="39">
        <v>29</v>
      </c>
      <c r="E44" s="27" t="s">
        <v>104</v>
      </c>
      <c r="F44" s="27" t="s">
        <v>37</v>
      </c>
      <c r="G44" s="26" t="s">
        <v>105</v>
      </c>
      <c r="H44" s="27" t="s">
        <v>44</v>
      </c>
      <c r="I44" s="28">
        <v>42430</v>
      </c>
      <c r="J44" s="51">
        <v>42614</v>
      </c>
      <c r="K44" s="54">
        <v>20000</v>
      </c>
      <c r="L44" s="43">
        <v>574</v>
      </c>
      <c r="M44" s="40">
        <v>1420</v>
      </c>
      <c r="N44" s="43">
        <v>220</v>
      </c>
      <c r="O44" s="40">
        <v>608</v>
      </c>
      <c r="P44" s="43">
        <v>1418</v>
      </c>
      <c r="Q44" s="37"/>
      <c r="R44" s="36">
        <f>SUM(L44:Q44)</f>
        <v>4240</v>
      </c>
      <c r="S44" s="37">
        <f>L44+O44+Q44</f>
        <v>1182</v>
      </c>
      <c r="T44" s="36">
        <f>M44+N44+P44</f>
        <v>3058</v>
      </c>
      <c r="U44" s="46">
        <f>K44-S44</f>
        <v>18818</v>
      </c>
      <c r="V44" s="38">
        <v>121</v>
      </c>
    </row>
    <row r="45" spans="3:22" s="22" customFormat="1" ht="16.5">
      <c r="C45" s="22">
        <v>531</v>
      </c>
      <c r="D45" s="39">
        <v>30</v>
      </c>
      <c r="E45" s="27" t="s">
        <v>107</v>
      </c>
      <c r="F45" s="27" t="s">
        <v>37</v>
      </c>
      <c r="G45" s="26" t="s">
        <v>106</v>
      </c>
      <c r="H45" s="27" t="s">
        <v>44</v>
      </c>
      <c r="I45" s="28">
        <v>42430</v>
      </c>
      <c r="J45" s="51">
        <v>42614</v>
      </c>
      <c r="K45" s="54">
        <v>25000</v>
      </c>
      <c r="L45" s="43">
        <v>717.5</v>
      </c>
      <c r="M45" s="40">
        <v>1775</v>
      </c>
      <c r="N45" s="43">
        <v>275</v>
      </c>
      <c r="O45" s="40">
        <v>760</v>
      </c>
      <c r="P45" s="43">
        <v>1772.5</v>
      </c>
      <c r="Q45" s="37"/>
      <c r="R45" s="36">
        <f>SUM(L45:Q45)</f>
        <v>5300</v>
      </c>
      <c r="S45" s="37">
        <f>L45+O45+Q45</f>
        <v>1477.5</v>
      </c>
      <c r="T45" s="36">
        <f>M45+N45+P45</f>
        <v>3822.5</v>
      </c>
      <c r="U45" s="46">
        <f>K45-S45</f>
        <v>23522.5</v>
      </c>
      <c r="V45" s="38">
        <v>121</v>
      </c>
    </row>
    <row r="46" spans="1:23" ht="16.5">
      <c r="A46">
        <v>1</v>
      </c>
      <c r="B46">
        <v>197</v>
      </c>
      <c r="C46">
        <v>1005</v>
      </c>
      <c r="D46" s="39">
        <v>31</v>
      </c>
      <c r="E46" s="27" t="s">
        <v>112</v>
      </c>
      <c r="F46" s="27" t="s">
        <v>37</v>
      </c>
      <c r="G46" s="26" t="s">
        <v>47</v>
      </c>
      <c r="H46" s="27" t="s">
        <v>44</v>
      </c>
      <c r="I46" s="28">
        <v>42283</v>
      </c>
      <c r="J46" s="51">
        <v>42649</v>
      </c>
      <c r="K46" s="54">
        <v>12000</v>
      </c>
      <c r="L46" s="36"/>
      <c r="M46" s="37"/>
      <c r="N46" s="36"/>
      <c r="O46" s="37"/>
      <c r="P46" s="36"/>
      <c r="Q46" s="37"/>
      <c r="R46" s="36">
        <f t="shared" si="0"/>
        <v>0</v>
      </c>
      <c r="S46" s="37">
        <f t="shared" si="1"/>
        <v>0</v>
      </c>
      <c r="T46" s="36">
        <f t="shared" si="2"/>
        <v>0</v>
      </c>
      <c r="U46" s="46">
        <f t="shared" si="3"/>
        <v>12000</v>
      </c>
      <c r="V46" s="38">
        <v>121</v>
      </c>
      <c r="W46" s="22"/>
    </row>
    <row r="47" spans="3:23" ht="36" customHeight="1">
      <c r="C47">
        <v>493</v>
      </c>
      <c r="D47" s="39">
        <v>32</v>
      </c>
      <c r="E47" s="27" t="s">
        <v>58</v>
      </c>
      <c r="F47" s="27" t="s">
        <v>51</v>
      </c>
      <c r="G47" s="26" t="s">
        <v>53</v>
      </c>
      <c r="H47" s="27" t="s">
        <v>61</v>
      </c>
      <c r="I47" s="28">
        <v>42370</v>
      </c>
      <c r="J47" s="51">
        <v>42552</v>
      </c>
      <c r="K47" s="54">
        <v>50000</v>
      </c>
      <c r="L47" s="36">
        <v>1435</v>
      </c>
      <c r="M47" s="37">
        <v>3550</v>
      </c>
      <c r="N47" s="36">
        <v>433.62</v>
      </c>
      <c r="O47" s="37">
        <v>1520</v>
      </c>
      <c r="P47" s="36">
        <v>3545</v>
      </c>
      <c r="Q47" s="37"/>
      <c r="R47" s="36">
        <f t="shared" si="0"/>
        <v>10483.619999999999</v>
      </c>
      <c r="S47" s="37">
        <f t="shared" si="1"/>
        <v>2955</v>
      </c>
      <c r="T47" s="36">
        <f t="shared" si="2"/>
        <v>7528.62</v>
      </c>
      <c r="U47" s="46">
        <f t="shared" si="3"/>
        <v>47045</v>
      </c>
      <c r="V47" s="38">
        <v>121</v>
      </c>
      <c r="W47" s="22"/>
    </row>
    <row r="48" spans="1:23" ht="32.25" customHeight="1">
      <c r="A48">
        <v>1</v>
      </c>
      <c r="C48">
        <v>494</v>
      </c>
      <c r="D48" s="39">
        <v>33</v>
      </c>
      <c r="E48" s="27" t="s">
        <v>59</v>
      </c>
      <c r="F48" s="27" t="s">
        <v>51</v>
      </c>
      <c r="G48" s="26" t="s">
        <v>53</v>
      </c>
      <c r="H48" s="27" t="s">
        <v>61</v>
      </c>
      <c r="I48" s="28">
        <v>42370</v>
      </c>
      <c r="J48" s="51">
        <v>42552</v>
      </c>
      <c r="K48" s="55">
        <v>50000</v>
      </c>
      <c r="L48" s="47">
        <v>1435</v>
      </c>
      <c r="M48" s="48">
        <v>3550</v>
      </c>
      <c r="N48" s="47">
        <v>433.62</v>
      </c>
      <c r="O48" s="48">
        <v>1520</v>
      </c>
      <c r="P48" s="47">
        <v>3545</v>
      </c>
      <c r="Q48" s="37"/>
      <c r="R48" s="36">
        <f t="shared" si="0"/>
        <v>10483.619999999999</v>
      </c>
      <c r="S48" s="37">
        <f t="shared" si="1"/>
        <v>2955</v>
      </c>
      <c r="T48" s="36">
        <f t="shared" si="2"/>
        <v>7528.62</v>
      </c>
      <c r="U48" s="46">
        <f t="shared" si="3"/>
        <v>47045</v>
      </c>
      <c r="V48" s="38">
        <v>121</v>
      </c>
      <c r="W48" s="22"/>
    </row>
    <row r="49" spans="3:23" ht="16.5">
      <c r="C49">
        <v>504</v>
      </c>
      <c r="D49" s="39">
        <v>34</v>
      </c>
      <c r="E49" s="27" t="s">
        <v>68</v>
      </c>
      <c r="F49" s="27" t="s">
        <v>72</v>
      </c>
      <c r="G49" s="27" t="s">
        <v>71</v>
      </c>
      <c r="H49" s="27" t="s">
        <v>44</v>
      </c>
      <c r="I49" s="28">
        <v>42461</v>
      </c>
      <c r="J49" s="51">
        <v>42644</v>
      </c>
      <c r="K49" s="55">
        <v>50000</v>
      </c>
      <c r="L49" s="47">
        <v>1435</v>
      </c>
      <c r="M49" s="48">
        <v>3550</v>
      </c>
      <c r="N49" s="47">
        <v>433.62</v>
      </c>
      <c r="O49" s="48">
        <v>1520</v>
      </c>
      <c r="P49" s="47">
        <v>3545</v>
      </c>
      <c r="Q49" s="37"/>
      <c r="R49" s="36">
        <f t="shared" si="0"/>
        <v>10483.619999999999</v>
      </c>
      <c r="S49" s="37">
        <f t="shared" si="1"/>
        <v>2955</v>
      </c>
      <c r="T49" s="36">
        <f t="shared" si="2"/>
        <v>7528.62</v>
      </c>
      <c r="U49" s="46">
        <f t="shared" si="3"/>
        <v>47045</v>
      </c>
      <c r="V49" s="38">
        <v>121</v>
      </c>
      <c r="W49" s="22"/>
    </row>
    <row r="50" spans="3:23" ht="16.5">
      <c r="C50">
        <v>506</v>
      </c>
      <c r="D50" s="39">
        <v>35</v>
      </c>
      <c r="E50" s="27" t="s">
        <v>69</v>
      </c>
      <c r="F50" s="27" t="s">
        <v>72</v>
      </c>
      <c r="G50" s="27" t="s">
        <v>71</v>
      </c>
      <c r="H50" s="27" t="s">
        <v>44</v>
      </c>
      <c r="I50" s="28">
        <v>42461</v>
      </c>
      <c r="J50" s="51">
        <v>42644</v>
      </c>
      <c r="K50" s="55">
        <v>50000</v>
      </c>
      <c r="L50" s="47">
        <v>1435</v>
      </c>
      <c r="M50" s="48">
        <v>3550</v>
      </c>
      <c r="N50" s="47">
        <v>433.62</v>
      </c>
      <c r="O50" s="48">
        <v>1520</v>
      </c>
      <c r="P50" s="47">
        <v>3545</v>
      </c>
      <c r="Q50" s="37"/>
      <c r="R50" s="36">
        <f t="shared" si="0"/>
        <v>10483.619999999999</v>
      </c>
      <c r="S50" s="37">
        <f t="shared" si="1"/>
        <v>2955</v>
      </c>
      <c r="T50" s="36">
        <f t="shared" si="2"/>
        <v>7528.62</v>
      </c>
      <c r="U50" s="46">
        <f t="shared" si="3"/>
        <v>47045</v>
      </c>
      <c r="V50" s="38">
        <v>121</v>
      </c>
      <c r="W50" s="22"/>
    </row>
    <row r="51" spans="1:23" ht="16.5">
      <c r="A51">
        <v>1</v>
      </c>
      <c r="C51">
        <v>507</v>
      </c>
      <c r="D51" s="39">
        <v>36</v>
      </c>
      <c r="E51" s="27" t="s">
        <v>70</v>
      </c>
      <c r="F51" s="27" t="s">
        <v>73</v>
      </c>
      <c r="G51" s="26" t="s">
        <v>42</v>
      </c>
      <c r="H51" s="27" t="s">
        <v>44</v>
      </c>
      <c r="I51" s="28">
        <v>42461</v>
      </c>
      <c r="J51" s="51">
        <v>42644</v>
      </c>
      <c r="K51" s="54">
        <v>32000</v>
      </c>
      <c r="L51" s="47">
        <v>918.4</v>
      </c>
      <c r="M51" s="48">
        <v>2272</v>
      </c>
      <c r="N51" s="47">
        <v>352</v>
      </c>
      <c r="O51" s="48">
        <v>972.8</v>
      </c>
      <c r="P51" s="47">
        <v>2268.8</v>
      </c>
      <c r="Q51" s="48"/>
      <c r="R51" s="47">
        <f t="shared" si="0"/>
        <v>6784</v>
      </c>
      <c r="S51" s="48">
        <f t="shared" si="1"/>
        <v>1891.1999999999998</v>
      </c>
      <c r="T51" s="47">
        <f t="shared" si="2"/>
        <v>4892.8</v>
      </c>
      <c r="U51" s="46">
        <f t="shared" si="3"/>
        <v>30108.8</v>
      </c>
      <c r="V51" s="38">
        <v>121</v>
      </c>
      <c r="W51" s="22"/>
    </row>
    <row r="52" spans="3:23" ht="16.5">
      <c r="C52">
        <v>513</v>
      </c>
      <c r="D52" s="39">
        <v>37</v>
      </c>
      <c r="E52" s="27" t="s">
        <v>86</v>
      </c>
      <c r="F52" s="27" t="s">
        <v>51</v>
      </c>
      <c r="G52" s="26" t="s">
        <v>42</v>
      </c>
      <c r="H52" s="27" t="s">
        <v>44</v>
      </c>
      <c r="I52" s="28">
        <v>42522</v>
      </c>
      <c r="J52" s="51">
        <v>42705</v>
      </c>
      <c r="K52" s="54">
        <v>32000</v>
      </c>
      <c r="L52" s="47">
        <v>918.4</v>
      </c>
      <c r="M52" s="48">
        <v>2272</v>
      </c>
      <c r="N52" s="47">
        <v>352</v>
      </c>
      <c r="O52" s="48">
        <v>972.8</v>
      </c>
      <c r="P52" s="47">
        <v>2268.8</v>
      </c>
      <c r="Q52" s="48"/>
      <c r="R52" s="47">
        <f t="shared" si="0"/>
        <v>6784</v>
      </c>
      <c r="S52" s="48">
        <f t="shared" si="1"/>
        <v>1891.1999999999998</v>
      </c>
      <c r="T52" s="47">
        <f t="shared" si="2"/>
        <v>4892.8</v>
      </c>
      <c r="U52" s="46">
        <f t="shared" si="3"/>
        <v>30108.8</v>
      </c>
      <c r="V52" s="38">
        <v>121</v>
      </c>
      <c r="W52" s="22"/>
    </row>
    <row r="53" spans="1:23" ht="31.5" customHeight="1">
      <c r="A53">
        <v>1</v>
      </c>
      <c r="C53">
        <v>515</v>
      </c>
      <c r="D53" s="39">
        <v>38</v>
      </c>
      <c r="E53" s="27" t="s">
        <v>87</v>
      </c>
      <c r="F53" s="27" t="s">
        <v>51</v>
      </c>
      <c r="G53" s="26" t="s">
        <v>88</v>
      </c>
      <c r="H53" s="27" t="s">
        <v>44</v>
      </c>
      <c r="I53" s="28">
        <v>42522</v>
      </c>
      <c r="J53" s="51">
        <v>42705</v>
      </c>
      <c r="K53" s="55">
        <v>50000</v>
      </c>
      <c r="L53" s="47">
        <v>918.4</v>
      </c>
      <c r="M53" s="48">
        <v>2272</v>
      </c>
      <c r="N53" s="47">
        <v>433.62</v>
      </c>
      <c r="O53" s="48">
        <v>972.8</v>
      </c>
      <c r="P53" s="47">
        <v>2268.8</v>
      </c>
      <c r="Q53" s="48"/>
      <c r="R53" s="47">
        <f t="shared" si="0"/>
        <v>6865.62</v>
      </c>
      <c r="S53" s="48">
        <f t="shared" si="1"/>
        <v>1891.1999999999998</v>
      </c>
      <c r="T53" s="47">
        <f t="shared" si="2"/>
        <v>4974.42</v>
      </c>
      <c r="U53" s="49">
        <f t="shared" si="3"/>
        <v>48108.8</v>
      </c>
      <c r="V53" s="38">
        <v>121</v>
      </c>
      <c r="W53" s="22"/>
    </row>
    <row r="54" spans="1:23" ht="31.5" customHeight="1">
      <c r="A54">
        <v>1</v>
      </c>
      <c r="C54">
        <v>520</v>
      </c>
      <c r="D54" s="39">
        <v>39</v>
      </c>
      <c r="E54" s="27" t="s">
        <v>92</v>
      </c>
      <c r="F54" s="27" t="s">
        <v>72</v>
      </c>
      <c r="G54" s="26" t="s">
        <v>93</v>
      </c>
      <c r="H54" s="27" t="s">
        <v>44</v>
      </c>
      <c r="I54" s="28">
        <v>42430</v>
      </c>
      <c r="J54" s="51">
        <v>42614</v>
      </c>
      <c r="K54" s="55">
        <v>20000</v>
      </c>
      <c r="L54" s="47">
        <v>574</v>
      </c>
      <c r="M54" s="48">
        <v>1420</v>
      </c>
      <c r="N54" s="47">
        <v>220</v>
      </c>
      <c r="O54" s="48">
        <v>608</v>
      </c>
      <c r="P54" s="47">
        <v>1418</v>
      </c>
      <c r="Q54" s="37"/>
      <c r="R54" s="47">
        <f t="shared" si="0"/>
        <v>4240</v>
      </c>
      <c r="S54" s="37">
        <f t="shared" si="1"/>
        <v>1182</v>
      </c>
      <c r="T54" s="47">
        <f t="shared" si="2"/>
        <v>3058</v>
      </c>
      <c r="U54" s="46">
        <f t="shared" si="3"/>
        <v>18818</v>
      </c>
      <c r="V54" s="38">
        <v>121</v>
      </c>
      <c r="W54" s="22"/>
    </row>
    <row r="55" spans="1:23" ht="20.25" customHeight="1" thickBot="1">
      <c r="A55">
        <v>1</v>
      </c>
      <c r="C55">
        <v>525</v>
      </c>
      <c r="D55" s="39">
        <v>40</v>
      </c>
      <c r="E55" s="27" t="s">
        <v>98</v>
      </c>
      <c r="F55" s="27" t="s">
        <v>72</v>
      </c>
      <c r="G55" s="26" t="s">
        <v>93</v>
      </c>
      <c r="H55" s="27" t="s">
        <v>44</v>
      </c>
      <c r="I55" s="28">
        <v>42461</v>
      </c>
      <c r="J55" s="52">
        <v>42644</v>
      </c>
      <c r="K55" s="56">
        <v>20000</v>
      </c>
      <c r="L55" s="44">
        <v>574</v>
      </c>
      <c r="M55" s="37">
        <v>1420</v>
      </c>
      <c r="N55" s="44">
        <v>220</v>
      </c>
      <c r="O55" s="58">
        <v>608</v>
      </c>
      <c r="P55" s="44">
        <v>1418</v>
      </c>
      <c r="Q55" s="37"/>
      <c r="R55" s="44">
        <f t="shared" si="0"/>
        <v>4240</v>
      </c>
      <c r="S55" s="37">
        <f t="shared" si="1"/>
        <v>1182</v>
      </c>
      <c r="T55" s="44">
        <f t="shared" si="2"/>
        <v>3058</v>
      </c>
      <c r="U55" s="46">
        <f t="shared" si="3"/>
        <v>18818</v>
      </c>
      <c r="V55" s="38">
        <v>121</v>
      </c>
      <c r="W55" s="22"/>
    </row>
    <row r="56" spans="4:22" ht="21.75" customHeight="1">
      <c r="D56" s="29"/>
      <c r="E56" s="12" t="s">
        <v>28</v>
      </c>
      <c r="F56" s="12"/>
      <c r="G56" s="12"/>
      <c r="H56" s="12"/>
      <c r="I56" s="12"/>
      <c r="J56" s="16"/>
      <c r="K56" s="13">
        <f>SUM(K16:K55)</f>
        <v>1683000</v>
      </c>
      <c r="L56" s="31">
        <f aca="true" t="shared" si="4" ref="L56:U56">SUM(L16:L55)</f>
        <v>46880.60000000001</v>
      </c>
      <c r="M56" s="31">
        <f t="shared" si="4"/>
        <v>116298</v>
      </c>
      <c r="N56" s="31">
        <f t="shared" si="4"/>
        <v>12998.920000000004</v>
      </c>
      <c r="O56" s="31">
        <f t="shared" si="4"/>
        <v>46667.04000000001</v>
      </c>
      <c r="P56" s="31">
        <f t="shared" si="4"/>
        <v>107122.82000000002</v>
      </c>
      <c r="Q56" s="31">
        <f t="shared" si="4"/>
        <v>0</v>
      </c>
      <c r="R56" s="31">
        <f t="shared" si="4"/>
        <v>329967.37999999995</v>
      </c>
      <c r="S56" s="31">
        <f t="shared" si="4"/>
        <v>93547.63999999997</v>
      </c>
      <c r="T56" s="31">
        <f t="shared" si="4"/>
        <v>236419.73999999996</v>
      </c>
      <c r="U56" s="31">
        <f t="shared" si="4"/>
        <v>1589452.36</v>
      </c>
      <c r="V56" s="32"/>
    </row>
    <row r="57" spans="4:22" ht="34.5" customHeight="1" thickBot="1">
      <c r="D57" s="30"/>
      <c r="E57" s="14"/>
      <c r="F57" s="14"/>
      <c r="G57" s="14"/>
      <c r="H57" s="14"/>
      <c r="I57" s="14"/>
      <c r="J57" s="17"/>
      <c r="K57" s="15"/>
      <c r="L57" s="33"/>
      <c r="M57" s="33"/>
      <c r="N57" s="34"/>
      <c r="O57" s="33"/>
      <c r="P57" s="33"/>
      <c r="Q57" s="33"/>
      <c r="R57" s="33"/>
      <c r="S57" s="33"/>
      <c r="T57" s="33"/>
      <c r="U57" s="33"/>
      <c r="V57" s="35"/>
    </row>
    <row r="58" spans="4:22" s="22" customFormat="1" ht="16.5">
      <c r="D58" s="6"/>
      <c r="E58" s="6"/>
      <c r="F58" s="6"/>
      <c r="G58" s="6"/>
      <c r="H58" s="6"/>
      <c r="I58" s="6"/>
      <c r="J58" s="6"/>
      <c r="K58" s="6"/>
      <c r="L58" s="24"/>
      <c r="M58" s="24"/>
      <c r="N58" s="25"/>
      <c r="O58" s="24"/>
      <c r="P58" s="6"/>
      <c r="Q58" s="6"/>
      <c r="R58" s="24"/>
      <c r="S58" s="24"/>
      <c r="T58" s="24"/>
      <c r="U58" s="24"/>
      <c r="V58" s="24"/>
    </row>
    <row r="59" spans="4:22" s="22" customFormat="1" ht="16.5">
      <c r="D59" s="6" t="s">
        <v>3</v>
      </c>
      <c r="E59" s="8"/>
      <c r="F59" s="8"/>
      <c r="G59" s="5"/>
      <c r="H59" s="5"/>
      <c r="I59" s="5"/>
      <c r="J59" s="5"/>
      <c r="K59" s="5"/>
      <c r="L59" s="7"/>
      <c r="M59" s="7"/>
      <c r="N59" s="9"/>
      <c r="O59" s="7"/>
      <c r="P59" s="5"/>
      <c r="Q59" s="5"/>
      <c r="R59" s="7"/>
      <c r="S59" s="7"/>
      <c r="T59" s="7"/>
      <c r="U59" s="7"/>
      <c r="V59" s="7"/>
    </row>
    <row r="60" spans="4:22" s="22" customFormat="1" ht="16.5">
      <c r="D60" s="5" t="s">
        <v>14</v>
      </c>
      <c r="E60" s="8"/>
      <c r="F60" s="8"/>
      <c r="G60" s="5"/>
      <c r="H60" s="5"/>
      <c r="I60" s="5"/>
      <c r="J60" s="5"/>
      <c r="K60" s="5"/>
      <c r="L60" s="7"/>
      <c r="M60" s="7"/>
      <c r="N60" s="5"/>
      <c r="O60" s="7"/>
      <c r="P60" s="7"/>
      <c r="Q60" s="7"/>
      <c r="R60" s="7"/>
      <c r="S60" s="7"/>
      <c r="T60" s="7"/>
      <c r="U60" s="7"/>
      <c r="V60" s="7"/>
    </row>
    <row r="61" spans="4:14" s="22" customFormat="1" ht="16.5">
      <c r="D61" s="5" t="s">
        <v>16</v>
      </c>
      <c r="E61" s="8"/>
      <c r="F61" s="8"/>
      <c r="G61" s="5"/>
      <c r="H61" s="5"/>
      <c r="I61" s="5"/>
      <c r="J61" s="5"/>
      <c r="K61" s="5"/>
      <c r="L61" s="7"/>
      <c r="M61" s="7"/>
      <c r="N61" s="5"/>
    </row>
    <row r="62" spans="4:14" s="22" customFormat="1" ht="16.5">
      <c r="D62" s="5" t="s">
        <v>15</v>
      </c>
      <c r="E62" s="8"/>
      <c r="F62" s="8"/>
      <c r="G62" s="5"/>
      <c r="H62" s="5"/>
      <c r="I62" s="5"/>
      <c r="J62" s="5"/>
      <c r="K62" s="5"/>
      <c r="L62" s="7"/>
      <c r="M62" s="7"/>
      <c r="N62" s="5"/>
    </row>
    <row r="63" spans="4:14" s="22" customFormat="1" ht="16.5">
      <c r="D63" s="5" t="s">
        <v>60</v>
      </c>
      <c r="E63" s="8"/>
      <c r="F63" s="8"/>
      <c r="G63" s="5"/>
      <c r="H63" s="5"/>
      <c r="I63" s="5"/>
      <c r="J63" s="5"/>
      <c r="K63" s="5"/>
      <c r="L63" s="7"/>
      <c r="M63" s="7"/>
      <c r="N63" s="5"/>
    </row>
    <row r="64" spans="4:14" s="18" customFormat="1" ht="16.5">
      <c r="D64" s="63" t="s">
        <v>29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</row>
    <row r="65" spans="4:14" s="22" customFormat="1" ht="16.5"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</sheetData>
  <sheetProtection/>
  <mergeCells count="21">
    <mergeCell ref="S14:S15"/>
    <mergeCell ref="Q14:Q15"/>
    <mergeCell ref="R14:R15"/>
    <mergeCell ref="D4:V4"/>
    <mergeCell ref="D11:V11"/>
    <mergeCell ref="K13:K15"/>
    <mergeCell ref="D13:D15"/>
    <mergeCell ref="E13:E15"/>
    <mergeCell ref="L13:R13"/>
    <mergeCell ref="D8:V8"/>
    <mergeCell ref="D7:V7"/>
    <mergeCell ref="T14:T15"/>
    <mergeCell ref="S13:T13"/>
    <mergeCell ref="D64:N64"/>
    <mergeCell ref="O14:P14"/>
    <mergeCell ref="D10:V10"/>
    <mergeCell ref="D65:N65"/>
    <mergeCell ref="U13:U15"/>
    <mergeCell ref="V13:V15"/>
    <mergeCell ref="L14:M14"/>
    <mergeCell ref="N14:N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Madelin De la Paz</cp:lastModifiedBy>
  <cp:lastPrinted>2013-03-13T19:00:22Z</cp:lastPrinted>
  <dcterms:created xsi:type="dcterms:W3CDTF">2006-07-11T17:39:34Z</dcterms:created>
  <dcterms:modified xsi:type="dcterms:W3CDTF">2016-07-06T13:34:51Z</dcterms:modified>
  <cp:category/>
  <cp:version/>
  <cp:contentType/>
  <cp:contentStatus/>
</cp:coreProperties>
</file>