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2000" windowHeight="88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<sst xmlns="http://schemas.openxmlformats.org/spreadsheetml/2006/main" count="126" uniqueCount="83">
  <si>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</si>
  <si>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</si>
  <si>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</si>
  <si>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</si>
  <si>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</si>
  <si>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</si>
  <si>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</si>
  <si>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</si>
  <si>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</si>
  <si>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</si>
  <si>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</si>
  <si>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</si>
  <si>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</si>
  <si>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</si>
  <si>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</si>
  <si>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</si>
  <si>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</si>
  <si>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</si>
  <si>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</si>
  <si>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</si>
  <si>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</si>
  <si>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</si>
  <si>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</si>
  <si>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</si>
  <si>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</si>
  <si>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</si>
  <si>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</si>
  <si>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</si>
  <si>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</si>
  <si>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</si>
  <si>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</si>
  <si>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</si>
  <si>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</si>
  <si>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</si>
  <si>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</si>
  <si>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</si>
  <si>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</si>
  <si>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</si>
  <si>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</si>
  <si>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</si>
  <si>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</si>
  <si>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</si>
  <si>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</si>
  <si>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</si>
  <si>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</si>
  <si>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</si>
  <si>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</si>
  <si>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</si>
  <si>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</si>
  <si>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</si>
  <si>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</si>
  <si>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</si>
  <si>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</si>
  <si>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 xml:space="preserve">   (4*) Deducción directa declaración TSS del SUIRPLUS por registro de dependientes adicionales al SDSS. RD$843.39 por cada dependiente adicional registrado.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</si>
  <si>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</si>
  <si>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</si>
  <si>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</si>
  <si>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</si>
  <si>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</si>
  <si>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</si>
  <si>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</si>
  <si>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</si>
  <si>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</si>
  <si>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</si>
  <si>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</si>
  <si>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</si>
  <si>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</si>
  <si>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</si>
  <si>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</si>
  <si>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</si>
  <si>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</si>
  <si>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</si>
  <si>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 xml:space="preserve">       Correspondiente al mes de Noviembre del año 2014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</si>
  <si>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</si>
  <si>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</si>
  <si>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</si>
  <si>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</si>
  <si>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</si>
  <si>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</si>
  <si>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</si>
  <si>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</si>
  <si>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</si>
  <si>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>“Año de la Superación del Analfabetismo”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</si>
</sst>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3" xfId="0" applyNumberFormat="1" applyFont="1" applyFill="1" applyBorder="1" applyAlignment="1">
      <alignment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6" borderId="28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39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75" zoomScaleNormal="75" zoomScalePageLayoutView="0" workbookViewId="0" topLeftCell="D1">
      <selection activeCell="D8" sqref="D8:V8"/>
    </sheetView>
  </sheetViews>
  <sheetFormatPr defaultColWidth="9.140625" defaultRowHeight="12.75"/>
  <cols>
    <col min="1" max="1" width="5.28125" style="0" hidden="1" customWidth="1"/>
    <col min="2" max="2" width="6.57421875" style="0" hidden="1" customWidth="1"/>
    <col min="3" max="3" width="6.140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49" t="s">
        <v>50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4:22" s="22" customFormat="1" ht="18.75">
      <c r="D8" s="65" t="s">
        <v>82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47" t="s">
        <v>23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4:22" s="22" customFormat="1" ht="18">
      <c r="D11" s="47" t="s">
        <v>72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55" t="s">
        <v>21</v>
      </c>
      <c r="E13" s="58" t="s">
        <v>17</v>
      </c>
      <c r="F13" s="2"/>
      <c r="G13" s="2"/>
      <c r="H13" s="2"/>
      <c r="I13" s="2"/>
      <c r="J13" s="10"/>
      <c r="K13" s="52" t="s">
        <v>19</v>
      </c>
      <c r="L13" s="61" t="s">
        <v>10</v>
      </c>
      <c r="M13" s="61"/>
      <c r="N13" s="61"/>
      <c r="O13" s="61"/>
      <c r="P13" s="61"/>
      <c r="Q13" s="61"/>
      <c r="R13" s="62"/>
      <c r="S13" s="66" t="s">
        <v>2</v>
      </c>
      <c r="T13" s="67"/>
      <c r="U13" s="55" t="s">
        <v>20</v>
      </c>
      <c r="V13" s="55" t="s">
        <v>5</v>
      </c>
    </row>
    <row r="14" spans="4:22" ht="17.25" thickBot="1">
      <c r="D14" s="56"/>
      <c r="E14" s="59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53"/>
      <c r="L14" s="51" t="s">
        <v>12</v>
      </c>
      <c r="M14" s="51"/>
      <c r="N14" s="71" t="s">
        <v>49</v>
      </c>
      <c r="O14" s="50" t="s">
        <v>13</v>
      </c>
      <c r="P14" s="51"/>
      <c r="Q14" s="45" t="s">
        <v>11</v>
      </c>
      <c r="R14" s="43" t="s">
        <v>0</v>
      </c>
      <c r="S14" s="68" t="s">
        <v>4</v>
      </c>
      <c r="T14" s="63" t="s">
        <v>1</v>
      </c>
      <c r="U14" s="56"/>
      <c r="V14" s="56"/>
    </row>
    <row r="15" spans="1:22" ht="33.75" thickBot="1">
      <c r="A15" t="s">
        <v>58</v>
      </c>
      <c r="B15" t="s">
        <v>59</v>
      </c>
      <c r="C15" t="s">
        <v>60</v>
      </c>
      <c r="D15" s="57"/>
      <c r="E15" s="60"/>
      <c r="F15" s="4"/>
      <c r="G15" s="4"/>
      <c r="H15" s="4"/>
      <c r="I15" s="4" t="s">
        <v>25</v>
      </c>
      <c r="J15" s="1" t="s">
        <v>26</v>
      </c>
      <c r="K15" s="54"/>
      <c r="L15" s="19" t="s">
        <v>6</v>
      </c>
      <c r="M15" s="20" t="s">
        <v>7</v>
      </c>
      <c r="N15" s="46"/>
      <c r="O15" s="19" t="s">
        <v>8</v>
      </c>
      <c r="P15" s="20" t="s">
        <v>9</v>
      </c>
      <c r="Q15" s="46"/>
      <c r="R15" s="44"/>
      <c r="S15" s="69"/>
      <c r="T15" s="64"/>
      <c r="U15" s="57"/>
      <c r="V15" s="57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9">
        <v>41974</v>
      </c>
      <c r="J16" s="30">
        <v>42064</v>
      </c>
      <c r="K16" s="28">
        <v>75000</v>
      </c>
      <c r="L16" s="38">
        <v>2152.5</v>
      </c>
      <c r="M16" s="39">
        <v>5325</v>
      </c>
      <c r="N16" s="38">
        <v>380.38</v>
      </c>
      <c r="O16" s="39">
        <v>2280</v>
      </c>
      <c r="P16" s="38">
        <v>5317.5</v>
      </c>
      <c r="Q16" s="38"/>
      <c r="R16" s="38">
        <f>SUM(L16:Q16)</f>
        <v>15455.380000000001</v>
      </c>
      <c r="S16" s="38">
        <f>L16+O16+Q16</f>
        <v>4432.5</v>
      </c>
      <c r="T16" s="39">
        <f>M16+N16+P16</f>
        <v>11022.880000000001</v>
      </c>
      <c r="U16" s="38">
        <f aca="true" t="shared" si="0" ref="U16:U22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9">
        <v>41944</v>
      </c>
      <c r="J17" s="30">
        <v>42309</v>
      </c>
      <c r="K17" s="28">
        <v>17000</v>
      </c>
      <c r="L17" s="38">
        <v>487.9</v>
      </c>
      <c r="M17" s="39">
        <v>1207</v>
      </c>
      <c r="N17" s="38">
        <v>187</v>
      </c>
      <c r="O17" s="39">
        <v>516.8</v>
      </c>
      <c r="P17" s="38">
        <v>1205.3</v>
      </c>
      <c r="Q17" s="38"/>
      <c r="R17" s="38">
        <f aca="true" t="shared" si="1" ref="R17:R22">SUM(L17:Q17)</f>
        <v>3604</v>
      </c>
      <c r="S17" s="38">
        <f aca="true" t="shared" si="2" ref="S17:S22">L17+O17+Q17</f>
        <v>1004.6999999999999</v>
      </c>
      <c r="T17" s="39">
        <f aca="true" t="shared" si="3" ref="T17:T22">M17+N17+P17</f>
        <v>2599.3</v>
      </c>
      <c r="U17" s="38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9">
        <v>41913</v>
      </c>
      <c r="J18" s="30">
        <v>42005</v>
      </c>
      <c r="K18" s="28">
        <v>75000</v>
      </c>
      <c r="L18" s="38">
        <v>2152.5</v>
      </c>
      <c r="M18" s="39">
        <v>5325</v>
      </c>
      <c r="N18" s="38">
        <v>380.38</v>
      </c>
      <c r="O18" s="39">
        <v>2280</v>
      </c>
      <c r="P18" s="38">
        <v>5317.5</v>
      </c>
      <c r="Q18" s="38"/>
      <c r="R18" s="38">
        <f t="shared" si="1"/>
        <v>15455.380000000001</v>
      </c>
      <c r="S18" s="38">
        <f t="shared" si="2"/>
        <v>4432.5</v>
      </c>
      <c r="T18" s="39">
        <f t="shared" si="3"/>
        <v>11022.880000000001</v>
      </c>
      <c r="U18" s="38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9">
        <v>41895</v>
      </c>
      <c r="J19" s="30">
        <v>42260</v>
      </c>
      <c r="K19" s="28">
        <v>45000</v>
      </c>
      <c r="L19" s="38">
        <v>1291.5</v>
      </c>
      <c r="M19" s="39">
        <v>3195</v>
      </c>
      <c r="N19" s="38">
        <v>380.38</v>
      </c>
      <c r="O19" s="39">
        <v>1368</v>
      </c>
      <c r="P19" s="38">
        <v>3190.5</v>
      </c>
      <c r="Q19" s="38"/>
      <c r="R19" s="38">
        <f t="shared" si="1"/>
        <v>9425.380000000001</v>
      </c>
      <c r="S19" s="38">
        <f t="shared" si="2"/>
        <v>2659.5</v>
      </c>
      <c r="T19" s="39">
        <f t="shared" si="3"/>
        <v>6765.88</v>
      </c>
      <c r="U19" s="38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9">
        <v>41981</v>
      </c>
      <c r="J20" s="30">
        <v>42071</v>
      </c>
      <c r="K20" s="28">
        <v>32000</v>
      </c>
      <c r="L20" s="38">
        <v>918.4</v>
      </c>
      <c r="M20" s="39">
        <v>2272</v>
      </c>
      <c r="N20" s="38">
        <v>352</v>
      </c>
      <c r="O20" s="39">
        <v>972.8</v>
      </c>
      <c r="P20" s="38">
        <v>2268.8</v>
      </c>
      <c r="Q20" s="38"/>
      <c r="R20" s="38">
        <f t="shared" si="1"/>
        <v>6784</v>
      </c>
      <c r="S20" s="38">
        <f t="shared" si="2"/>
        <v>1891.1999999999998</v>
      </c>
      <c r="T20" s="39">
        <f t="shared" si="3"/>
        <v>4892.8</v>
      </c>
      <c r="U20" s="38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41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9">
        <v>41913</v>
      </c>
      <c r="J21" s="30">
        <v>42095</v>
      </c>
      <c r="K21" s="28">
        <v>35000</v>
      </c>
      <c r="L21" s="38">
        <v>1004.5</v>
      </c>
      <c r="M21" s="39">
        <v>2485</v>
      </c>
      <c r="N21" s="38">
        <v>380.38</v>
      </c>
      <c r="O21" s="39">
        <v>1064</v>
      </c>
      <c r="P21" s="38">
        <v>2481.5</v>
      </c>
      <c r="Q21" s="38"/>
      <c r="R21" s="38">
        <f t="shared" si="1"/>
        <v>7415.38</v>
      </c>
      <c r="S21" s="38">
        <f t="shared" si="2"/>
        <v>2068.5</v>
      </c>
      <c r="T21" s="39">
        <f t="shared" si="3"/>
        <v>5346.88</v>
      </c>
      <c r="U21" s="38">
        <f t="shared" si="0"/>
        <v>32931.5</v>
      </c>
      <c r="V21" s="40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41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9">
        <v>41791</v>
      </c>
      <c r="J22" s="30">
        <v>41974</v>
      </c>
      <c r="K22" s="28">
        <v>35000</v>
      </c>
      <c r="L22" s="38">
        <v>1004.5</v>
      </c>
      <c r="M22" s="39">
        <v>2485</v>
      </c>
      <c r="N22" s="38">
        <v>380.38</v>
      </c>
      <c r="O22" s="39">
        <v>1064</v>
      </c>
      <c r="P22" s="38">
        <v>2481.5</v>
      </c>
      <c r="Q22" s="38"/>
      <c r="R22" s="38">
        <f t="shared" si="1"/>
        <v>7415.38</v>
      </c>
      <c r="S22" s="38">
        <f t="shared" si="2"/>
        <v>2068.5</v>
      </c>
      <c r="T22" s="39">
        <f t="shared" si="3"/>
        <v>5346.88</v>
      </c>
      <c r="U22" s="38">
        <f t="shared" si="0"/>
        <v>32931.5</v>
      </c>
      <c r="V22" s="40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41">
        <v>8</v>
      </c>
      <c r="E23" s="27" t="s">
        <v>55</v>
      </c>
      <c r="F23" s="27" t="s">
        <v>63</v>
      </c>
      <c r="G23" s="26" t="s">
        <v>43</v>
      </c>
      <c r="H23" s="27" t="s">
        <v>48</v>
      </c>
      <c r="I23" s="29">
        <v>41913</v>
      </c>
      <c r="J23" s="30">
        <v>42095</v>
      </c>
      <c r="K23" s="28">
        <v>32000</v>
      </c>
      <c r="L23" s="38">
        <v>918.4</v>
      </c>
      <c r="M23" s="39">
        <v>2272</v>
      </c>
      <c r="N23" s="38">
        <v>352</v>
      </c>
      <c r="O23" s="39">
        <v>972.8</v>
      </c>
      <c r="P23" s="38">
        <v>2268.8</v>
      </c>
      <c r="Q23" s="38"/>
      <c r="R23" s="38">
        <f aca="true" t="shared" si="4" ref="R23:R34">SUM(L23:Q23)</f>
        <v>6784</v>
      </c>
      <c r="S23" s="38">
        <f aca="true" t="shared" si="5" ref="S23:S33">L23+O23+Q23</f>
        <v>1891.1999999999998</v>
      </c>
      <c r="T23" s="39">
        <f aca="true" t="shared" si="6" ref="T23:T33">M23+N23+P23</f>
        <v>4892.8</v>
      </c>
      <c r="U23" s="38">
        <f aca="true" t="shared" si="7" ref="U23:U33">K23-S23</f>
        <v>30108.8</v>
      </c>
      <c r="V23" s="40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41">
        <v>9</v>
      </c>
      <c r="E24" s="27" t="s">
        <v>57</v>
      </c>
      <c r="F24" s="27" t="s">
        <v>38</v>
      </c>
      <c r="G24" s="26" t="s">
        <v>44</v>
      </c>
      <c r="H24" s="27" t="s">
        <v>48</v>
      </c>
      <c r="I24" s="29">
        <v>41944</v>
      </c>
      <c r="J24" s="30">
        <v>42125</v>
      </c>
      <c r="K24" s="28">
        <v>35000</v>
      </c>
      <c r="L24" s="38">
        <v>1004.5</v>
      </c>
      <c r="M24" s="39">
        <v>2485</v>
      </c>
      <c r="N24" s="38">
        <v>380.38</v>
      </c>
      <c r="O24" s="39">
        <v>1064</v>
      </c>
      <c r="P24" s="38">
        <v>2481.5</v>
      </c>
      <c r="Q24" s="38"/>
      <c r="R24" s="38">
        <f t="shared" si="4"/>
        <v>7415.38</v>
      </c>
      <c r="S24" s="38">
        <f t="shared" si="5"/>
        <v>2068.5</v>
      </c>
      <c r="T24" s="39">
        <f t="shared" si="6"/>
        <v>5346.88</v>
      </c>
      <c r="U24" s="38">
        <f t="shared" si="7"/>
        <v>32931.5</v>
      </c>
      <c r="V24" s="40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41">
        <v>10</v>
      </c>
      <c r="E25" s="27" t="s">
        <v>61</v>
      </c>
      <c r="F25" s="27" t="s">
        <v>38</v>
      </c>
      <c r="G25" s="26" t="s">
        <v>65</v>
      </c>
      <c r="H25" s="27" t="s">
        <v>48</v>
      </c>
      <c r="I25" s="29">
        <v>41791</v>
      </c>
      <c r="J25" s="30">
        <v>41974</v>
      </c>
      <c r="K25" s="28">
        <v>30000</v>
      </c>
      <c r="L25" s="38">
        <v>861</v>
      </c>
      <c r="M25" s="39">
        <v>2130</v>
      </c>
      <c r="N25" s="38">
        <v>330</v>
      </c>
      <c r="O25" s="39">
        <v>912</v>
      </c>
      <c r="P25" s="38">
        <v>2127</v>
      </c>
      <c r="Q25" s="38"/>
      <c r="R25" s="38">
        <f t="shared" si="4"/>
        <v>6360</v>
      </c>
      <c r="S25" s="38">
        <f t="shared" si="5"/>
        <v>1773</v>
      </c>
      <c r="T25" s="39">
        <f t="shared" si="6"/>
        <v>4587</v>
      </c>
      <c r="U25" s="38">
        <f t="shared" si="7"/>
        <v>28227</v>
      </c>
      <c r="V25" s="40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41">
        <v>11</v>
      </c>
      <c r="E26" s="27" t="s">
        <v>62</v>
      </c>
      <c r="F26" s="27" t="s">
        <v>38</v>
      </c>
      <c r="G26" s="26" t="s">
        <v>66</v>
      </c>
      <c r="H26" s="27" t="s">
        <v>48</v>
      </c>
      <c r="I26" s="29">
        <v>41791</v>
      </c>
      <c r="J26" s="30">
        <v>41974</v>
      </c>
      <c r="K26" s="28">
        <v>12000</v>
      </c>
      <c r="L26" s="38">
        <v>344.4</v>
      </c>
      <c r="M26" s="39">
        <v>852</v>
      </c>
      <c r="N26" s="38">
        <v>132</v>
      </c>
      <c r="O26" s="39">
        <v>364.8</v>
      </c>
      <c r="P26" s="38">
        <v>850.8</v>
      </c>
      <c r="Q26" s="38"/>
      <c r="R26" s="38">
        <f t="shared" si="4"/>
        <v>2544</v>
      </c>
      <c r="S26" s="38">
        <f t="shared" si="5"/>
        <v>709.2</v>
      </c>
      <c r="T26" s="39">
        <f t="shared" si="6"/>
        <v>1834.8</v>
      </c>
      <c r="U26" s="38">
        <f t="shared" si="7"/>
        <v>11290.8</v>
      </c>
      <c r="V26" s="40">
        <v>121</v>
      </c>
    </row>
    <row r="27" spans="1:22" s="22" customFormat="1" ht="16.5">
      <c r="A27" s="22">
        <v>1</v>
      </c>
      <c r="C27" s="22">
        <v>516</v>
      </c>
      <c r="D27" s="41">
        <v>12</v>
      </c>
      <c r="E27" s="27" t="s">
        <v>70</v>
      </c>
      <c r="F27" s="27" t="s">
        <v>39</v>
      </c>
      <c r="G27" s="26" t="s">
        <v>43</v>
      </c>
      <c r="H27" s="27" t="s">
        <v>48</v>
      </c>
      <c r="I27" s="29">
        <v>41821</v>
      </c>
      <c r="J27" s="30">
        <v>42005</v>
      </c>
      <c r="K27" s="28">
        <v>32000</v>
      </c>
      <c r="L27" s="38">
        <v>918.4</v>
      </c>
      <c r="M27" s="39">
        <v>2272</v>
      </c>
      <c r="N27" s="38">
        <v>352</v>
      </c>
      <c r="O27" s="39">
        <v>972.8</v>
      </c>
      <c r="P27" s="38">
        <v>2268.8</v>
      </c>
      <c r="Q27" s="38"/>
      <c r="R27" s="38">
        <f aca="true" t="shared" si="8" ref="R27:R32">SUM(L27:Q27)</f>
        <v>6784</v>
      </c>
      <c r="S27" s="38">
        <f aca="true" t="shared" si="9" ref="S27:S32">L27+O27+Q27</f>
        <v>1891.1999999999998</v>
      </c>
      <c r="T27" s="39">
        <f aca="true" t="shared" si="10" ref="T27:T32">M27+N27+P27</f>
        <v>4892.8</v>
      </c>
      <c r="U27" s="38">
        <f aca="true" t="shared" si="11" ref="U27:U32">K27-S27</f>
        <v>30108.8</v>
      </c>
      <c r="V27" s="40">
        <v>121</v>
      </c>
    </row>
    <row r="28" spans="3:22" s="22" customFormat="1" ht="16.5">
      <c r="C28" s="22">
        <v>486</v>
      </c>
      <c r="D28" s="41">
        <v>13</v>
      </c>
      <c r="E28" s="27" t="s">
        <v>73</v>
      </c>
      <c r="F28" s="27" t="s">
        <v>38</v>
      </c>
      <c r="G28" s="26" t="s">
        <v>78</v>
      </c>
      <c r="H28" s="27" t="s">
        <v>48</v>
      </c>
      <c r="I28" s="29">
        <v>41913</v>
      </c>
      <c r="J28" s="30">
        <v>42095</v>
      </c>
      <c r="K28" s="28">
        <v>20000</v>
      </c>
      <c r="L28" s="38">
        <v>574</v>
      </c>
      <c r="M28" s="39">
        <v>1420</v>
      </c>
      <c r="N28" s="38">
        <v>220</v>
      </c>
      <c r="O28" s="39">
        <v>608</v>
      </c>
      <c r="P28" s="38">
        <v>1418</v>
      </c>
      <c r="Q28" s="38"/>
      <c r="R28" s="38">
        <f t="shared" si="8"/>
        <v>4240</v>
      </c>
      <c r="S28" s="38">
        <f t="shared" si="9"/>
        <v>1182</v>
      </c>
      <c r="T28" s="39">
        <f t="shared" si="10"/>
        <v>3058</v>
      </c>
      <c r="U28" s="38">
        <f t="shared" si="11"/>
        <v>18818</v>
      </c>
      <c r="V28" s="40">
        <v>121</v>
      </c>
    </row>
    <row r="29" spans="3:22" s="22" customFormat="1" ht="16.5">
      <c r="C29" s="22">
        <v>487</v>
      </c>
      <c r="D29" s="41">
        <v>14</v>
      </c>
      <c r="E29" s="27" t="s">
        <v>74</v>
      </c>
      <c r="F29" s="27" t="s">
        <v>38</v>
      </c>
      <c r="G29" s="26" t="s">
        <v>78</v>
      </c>
      <c r="H29" s="27" t="s">
        <v>48</v>
      </c>
      <c r="I29" s="29">
        <v>41913</v>
      </c>
      <c r="J29" s="30">
        <v>42095</v>
      </c>
      <c r="K29" s="28">
        <v>20000</v>
      </c>
      <c r="L29" s="38">
        <v>574</v>
      </c>
      <c r="M29" s="39">
        <v>1420</v>
      </c>
      <c r="N29" s="38">
        <v>220</v>
      </c>
      <c r="O29" s="39">
        <v>608</v>
      </c>
      <c r="P29" s="38">
        <v>1418</v>
      </c>
      <c r="Q29" s="38"/>
      <c r="R29" s="38">
        <f t="shared" si="8"/>
        <v>4240</v>
      </c>
      <c r="S29" s="38">
        <f t="shared" si="9"/>
        <v>1182</v>
      </c>
      <c r="T29" s="39">
        <f t="shared" si="10"/>
        <v>3058</v>
      </c>
      <c r="U29" s="38">
        <f t="shared" si="11"/>
        <v>18818</v>
      </c>
      <c r="V29" s="40">
        <v>121</v>
      </c>
    </row>
    <row r="30" spans="3:22" s="22" customFormat="1" ht="16.5">
      <c r="C30" s="22">
        <v>488</v>
      </c>
      <c r="D30" s="41">
        <v>15</v>
      </c>
      <c r="E30" s="27" t="s">
        <v>75</v>
      </c>
      <c r="F30" s="27" t="s">
        <v>38</v>
      </c>
      <c r="G30" s="26" t="s">
        <v>45</v>
      </c>
      <c r="H30" s="27" t="s">
        <v>48</v>
      </c>
      <c r="I30" s="29">
        <v>41913</v>
      </c>
      <c r="J30" s="30">
        <v>42095</v>
      </c>
      <c r="K30" s="28">
        <v>25000</v>
      </c>
      <c r="L30" s="38">
        <v>717.5</v>
      </c>
      <c r="M30" s="39">
        <v>1775</v>
      </c>
      <c r="N30" s="38">
        <v>275</v>
      </c>
      <c r="O30" s="39">
        <v>760</v>
      </c>
      <c r="P30" s="38">
        <v>1772.5</v>
      </c>
      <c r="Q30" s="38"/>
      <c r="R30" s="38">
        <f t="shared" si="8"/>
        <v>5300</v>
      </c>
      <c r="S30" s="38">
        <f t="shared" si="9"/>
        <v>1477.5</v>
      </c>
      <c r="T30" s="39">
        <f t="shared" si="10"/>
        <v>3822.5</v>
      </c>
      <c r="U30" s="38">
        <f t="shared" si="11"/>
        <v>23522.5</v>
      </c>
      <c r="V30" s="40">
        <v>121</v>
      </c>
    </row>
    <row r="31" spans="3:22" s="22" customFormat="1" ht="16.5">
      <c r="C31" s="22">
        <v>490</v>
      </c>
      <c r="D31" s="41">
        <v>16</v>
      </c>
      <c r="E31" s="27" t="s">
        <v>76</v>
      </c>
      <c r="F31" s="27" t="s">
        <v>37</v>
      </c>
      <c r="G31" s="26" t="s">
        <v>40</v>
      </c>
      <c r="H31" s="27" t="s">
        <v>48</v>
      </c>
      <c r="I31" s="29">
        <v>41913</v>
      </c>
      <c r="J31" s="30">
        <v>42095</v>
      </c>
      <c r="K31" s="28">
        <v>150000</v>
      </c>
      <c r="L31" s="38">
        <v>4305</v>
      </c>
      <c r="M31" s="39">
        <v>10650</v>
      </c>
      <c r="N31" s="38">
        <v>380.38</v>
      </c>
      <c r="O31" s="39">
        <v>2628.08</v>
      </c>
      <c r="P31" s="38">
        <v>6129.31</v>
      </c>
      <c r="Q31" s="38"/>
      <c r="R31" s="38">
        <f t="shared" si="8"/>
        <v>24092.77</v>
      </c>
      <c r="S31" s="38">
        <f t="shared" si="9"/>
        <v>6933.08</v>
      </c>
      <c r="T31" s="39">
        <f t="shared" si="10"/>
        <v>17159.69</v>
      </c>
      <c r="U31" s="38">
        <f t="shared" si="11"/>
        <v>143066.92</v>
      </c>
      <c r="V31" s="40">
        <v>121</v>
      </c>
    </row>
    <row r="32" spans="3:22" s="22" customFormat="1" ht="16.5">
      <c r="C32" s="22">
        <v>491</v>
      </c>
      <c r="D32" s="41">
        <v>17</v>
      </c>
      <c r="E32" s="27" t="s">
        <v>77</v>
      </c>
      <c r="F32" s="27" t="s">
        <v>37</v>
      </c>
      <c r="G32" s="26" t="s">
        <v>40</v>
      </c>
      <c r="H32" s="27" t="s">
        <v>48</v>
      </c>
      <c r="I32" s="29">
        <v>41913</v>
      </c>
      <c r="J32" s="30">
        <v>42095</v>
      </c>
      <c r="K32" s="28">
        <v>110000</v>
      </c>
      <c r="L32" s="42">
        <v>3157</v>
      </c>
      <c r="M32" s="42">
        <v>7810</v>
      </c>
      <c r="N32" s="42">
        <v>380.38</v>
      </c>
      <c r="O32" s="42">
        <v>2628.08</v>
      </c>
      <c r="P32" s="42">
        <v>6129.31</v>
      </c>
      <c r="Q32" s="38"/>
      <c r="R32" s="38">
        <f t="shared" si="8"/>
        <v>20104.77</v>
      </c>
      <c r="S32" s="38">
        <f t="shared" si="9"/>
        <v>5785.08</v>
      </c>
      <c r="T32" s="39">
        <f t="shared" si="10"/>
        <v>14319.69</v>
      </c>
      <c r="U32" s="38">
        <f t="shared" si="11"/>
        <v>104214.92</v>
      </c>
      <c r="V32" s="40">
        <v>121</v>
      </c>
    </row>
    <row r="33" spans="1:22" s="22" customFormat="1" ht="16.5">
      <c r="A33" s="22">
        <v>2</v>
      </c>
      <c r="B33" s="22">
        <v>499</v>
      </c>
      <c r="C33" s="22">
        <v>469</v>
      </c>
      <c r="D33" s="41">
        <v>18</v>
      </c>
      <c r="E33" s="27" t="s">
        <v>54</v>
      </c>
      <c r="F33" s="27" t="s">
        <v>64</v>
      </c>
      <c r="G33" s="26" t="s">
        <v>67</v>
      </c>
      <c r="H33" s="27" t="s">
        <v>48</v>
      </c>
      <c r="I33" s="29">
        <v>41944</v>
      </c>
      <c r="J33" s="30">
        <v>42125</v>
      </c>
      <c r="K33" s="28">
        <v>50000</v>
      </c>
      <c r="L33" s="38">
        <v>1435</v>
      </c>
      <c r="M33" s="39">
        <v>3550</v>
      </c>
      <c r="N33" s="38">
        <v>380.38</v>
      </c>
      <c r="O33" s="39">
        <v>1520</v>
      </c>
      <c r="P33" s="38">
        <v>3545</v>
      </c>
      <c r="Q33" s="38"/>
      <c r="R33" s="38">
        <f t="shared" si="4"/>
        <v>10430.380000000001</v>
      </c>
      <c r="S33" s="38">
        <f t="shared" si="5"/>
        <v>2955</v>
      </c>
      <c r="T33" s="39">
        <f t="shared" si="6"/>
        <v>7475.38</v>
      </c>
      <c r="U33" s="38">
        <f t="shared" si="7"/>
        <v>47045</v>
      </c>
      <c r="V33" s="40">
        <v>121</v>
      </c>
    </row>
    <row r="34" spans="1:23" ht="16.5">
      <c r="A34">
        <v>2</v>
      </c>
      <c r="B34">
        <v>510</v>
      </c>
      <c r="C34">
        <v>479</v>
      </c>
      <c r="D34" s="41">
        <v>19</v>
      </c>
      <c r="E34" s="27" t="s">
        <v>56</v>
      </c>
      <c r="F34" s="27" t="s">
        <v>64</v>
      </c>
      <c r="G34" s="26" t="s">
        <v>69</v>
      </c>
      <c r="H34" s="27" t="s">
        <v>48</v>
      </c>
      <c r="I34" s="29">
        <v>41913</v>
      </c>
      <c r="J34" s="30">
        <v>42095</v>
      </c>
      <c r="K34" s="28">
        <v>45000</v>
      </c>
      <c r="L34" s="38">
        <v>1291.5</v>
      </c>
      <c r="M34" s="39">
        <v>3195</v>
      </c>
      <c r="N34" s="38">
        <v>380.38</v>
      </c>
      <c r="O34" s="39">
        <v>1368</v>
      </c>
      <c r="P34" s="38">
        <v>3190.5</v>
      </c>
      <c r="Q34" s="38"/>
      <c r="R34" s="38">
        <f t="shared" si="4"/>
        <v>9425.380000000001</v>
      </c>
      <c r="S34" s="38">
        <f>L34+O34+Q34</f>
        <v>2659.5</v>
      </c>
      <c r="T34" s="39">
        <f>M34+N34+P34</f>
        <v>6765.88</v>
      </c>
      <c r="U34" s="38">
        <f>K34-S34</f>
        <v>42340.5</v>
      </c>
      <c r="V34" s="40">
        <v>121</v>
      </c>
      <c r="W34" s="22"/>
    </row>
    <row r="35" spans="1:23" ht="16.5">
      <c r="A35">
        <v>2</v>
      </c>
      <c r="C35">
        <v>484</v>
      </c>
      <c r="D35" s="41">
        <v>20</v>
      </c>
      <c r="E35" s="27" t="s">
        <v>71</v>
      </c>
      <c r="F35" s="27" t="s">
        <v>64</v>
      </c>
      <c r="G35" s="26" t="s">
        <v>68</v>
      </c>
      <c r="H35" s="27" t="s">
        <v>48</v>
      </c>
      <c r="I35" s="29">
        <v>41821</v>
      </c>
      <c r="J35" s="30">
        <v>42005</v>
      </c>
      <c r="K35" s="28">
        <v>50000</v>
      </c>
      <c r="L35" s="38">
        <v>1435</v>
      </c>
      <c r="M35" s="39">
        <v>3550</v>
      </c>
      <c r="N35" s="38">
        <v>380.38</v>
      </c>
      <c r="O35" s="39">
        <v>1520</v>
      </c>
      <c r="P35" s="38">
        <v>3545</v>
      </c>
      <c r="Q35" s="38"/>
      <c r="R35" s="38">
        <f>SUM(L35:Q35)</f>
        <v>10430.380000000001</v>
      </c>
      <c r="S35" s="38">
        <f>L35+O35+Q35</f>
        <v>2955</v>
      </c>
      <c r="T35" s="39">
        <f>M35+N35+P35</f>
        <v>7475.38</v>
      </c>
      <c r="U35" s="38">
        <f>K35-S35</f>
        <v>47045</v>
      </c>
      <c r="V35" s="40">
        <v>121</v>
      </c>
      <c r="W35" s="22"/>
    </row>
    <row r="36" spans="3:23" ht="16.5">
      <c r="C36">
        <v>489</v>
      </c>
      <c r="D36" s="41">
        <v>21</v>
      </c>
      <c r="E36" s="27" t="s">
        <v>79</v>
      </c>
      <c r="F36" s="27" t="s">
        <v>80</v>
      </c>
      <c r="G36" s="26" t="s">
        <v>81</v>
      </c>
      <c r="H36" s="27" t="s">
        <v>48</v>
      </c>
      <c r="I36" s="29">
        <v>41913</v>
      </c>
      <c r="J36" s="30">
        <v>42095</v>
      </c>
      <c r="K36" s="28">
        <v>50000</v>
      </c>
      <c r="L36" s="38">
        <v>1435</v>
      </c>
      <c r="M36" s="39">
        <v>3550</v>
      </c>
      <c r="N36" s="38">
        <v>380.38</v>
      </c>
      <c r="O36" s="39">
        <v>1520</v>
      </c>
      <c r="P36" s="38">
        <v>3545</v>
      </c>
      <c r="Q36" s="38"/>
      <c r="R36" s="38">
        <f>SUM(L36:Q36)</f>
        <v>10430.380000000001</v>
      </c>
      <c r="S36" s="38">
        <f>L36+O36+Q36</f>
        <v>2955</v>
      </c>
      <c r="T36" s="39">
        <f>M36+N36+P36</f>
        <v>7475.38</v>
      </c>
      <c r="U36" s="38">
        <f>K36-S36</f>
        <v>47045</v>
      </c>
      <c r="V36" s="40">
        <v>121</v>
      </c>
      <c r="W36" s="22"/>
    </row>
    <row r="37" spans="1:23" ht="17.25" thickBot="1">
      <c r="A37">
        <v>1</v>
      </c>
      <c r="B37">
        <v>197</v>
      </c>
      <c r="C37">
        <v>1005</v>
      </c>
      <c r="D37" s="41">
        <v>22</v>
      </c>
      <c r="E37" s="27" t="s">
        <v>51</v>
      </c>
      <c r="F37" s="27" t="s">
        <v>38</v>
      </c>
      <c r="G37" s="26" t="s">
        <v>52</v>
      </c>
      <c r="H37" s="27" t="s">
        <v>48</v>
      </c>
      <c r="I37" s="29">
        <v>41913</v>
      </c>
      <c r="J37" s="30">
        <v>42283</v>
      </c>
      <c r="K37" s="28">
        <v>12000</v>
      </c>
      <c r="L37" s="38">
        <v>0</v>
      </c>
      <c r="M37" s="39">
        <v>0</v>
      </c>
      <c r="N37" s="38">
        <v>0</v>
      </c>
      <c r="O37" s="39">
        <v>0</v>
      </c>
      <c r="P37" s="38">
        <v>0</v>
      </c>
      <c r="Q37" s="38"/>
      <c r="R37" s="38">
        <f>SUM(L37:Q37)</f>
        <v>0</v>
      </c>
      <c r="S37" s="38">
        <f>L37+O37+Q37</f>
        <v>0</v>
      </c>
      <c r="T37" s="39">
        <f>M37+N37+P37</f>
        <v>0</v>
      </c>
      <c r="U37" s="38">
        <f>K37-S37</f>
        <v>12000</v>
      </c>
      <c r="V37" s="40">
        <v>121</v>
      </c>
      <c r="W37" s="22"/>
    </row>
    <row r="38" spans="4:22" ht="21.75" customHeight="1">
      <c r="D38" s="31"/>
      <c r="E38" s="12" t="s">
        <v>28</v>
      </c>
      <c r="F38" s="12"/>
      <c r="G38" s="12"/>
      <c r="H38" s="12"/>
      <c r="I38" s="12"/>
      <c r="J38" s="16"/>
      <c r="K38" s="13">
        <f aca="true" t="shared" si="12" ref="K38:U38">SUM(K16:K37)</f>
        <v>987000</v>
      </c>
      <c r="L38" s="33">
        <f t="shared" si="12"/>
        <v>27982.5</v>
      </c>
      <c r="M38" s="33">
        <f t="shared" si="12"/>
        <v>69225</v>
      </c>
      <c r="N38" s="33">
        <f t="shared" si="12"/>
        <v>6984.560000000001</v>
      </c>
      <c r="O38" s="33">
        <f t="shared" si="12"/>
        <v>26992.159999999996</v>
      </c>
      <c r="P38" s="33">
        <f t="shared" si="12"/>
        <v>62952.119999999995</v>
      </c>
      <c r="Q38" s="33">
        <f t="shared" si="12"/>
        <v>0</v>
      </c>
      <c r="R38" s="33">
        <f t="shared" si="12"/>
        <v>194136.34</v>
      </c>
      <c r="S38" s="33">
        <f t="shared" si="12"/>
        <v>54974.66</v>
      </c>
      <c r="T38" s="33">
        <f t="shared" si="12"/>
        <v>139161.68000000002</v>
      </c>
      <c r="U38" s="33">
        <f t="shared" si="12"/>
        <v>932025.34</v>
      </c>
      <c r="V38" s="34"/>
    </row>
    <row r="39" spans="4:22" ht="34.5" customHeight="1" thickBot="1">
      <c r="D39" s="32"/>
      <c r="E39" s="14"/>
      <c r="F39" s="14"/>
      <c r="G39" s="14"/>
      <c r="H39" s="14"/>
      <c r="I39" s="14"/>
      <c r="J39" s="17"/>
      <c r="K39" s="15"/>
      <c r="L39" s="35"/>
      <c r="M39" s="35"/>
      <c r="N39" s="36"/>
      <c r="O39" s="35"/>
      <c r="P39" s="35"/>
      <c r="Q39" s="35"/>
      <c r="R39" s="35"/>
      <c r="S39" s="35"/>
      <c r="T39" s="35"/>
      <c r="U39" s="35"/>
      <c r="V39" s="37"/>
    </row>
    <row r="40" spans="4:22" s="22" customFormat="1" ht="16.5">
      <c r="D40" s="6"/>
      <c r="E40" s="6"/>
      <c r="F40" s="6"/>
      <c r="G40" s="6"/>
      <c r="H40" s="6"/>
      <c r="I40" s="6"/>
      <c r="J40" s="6"/>
      <c r="K40" s="6"/>
      <c r="L40" s="24"/>
      <c r="M40" s="24"/>
      <c r="N40" s="25"/>
      <c r="O40" s="24"/>
      <c r="P40" s="6"/>
      <c r="Q40" s="6"/>
      <c r="R40" s="24"/>
      <c r="S40" s="24"/>
      <c r="T40" s="24"/>
      <c r="U40" s="24"/>
      <c r="V40" s="24"/>
    </row>
    <row r="41" spans="4:22" s="22" customFormat="1" ht="16.5">
      <c r="D41" s="6" t="s">
        <v>3</v>
      </c>
      <c r="E41" s="8"/>
      <c r="F41" s="8"/>
      <c r="G41" s="5"/>
      <c r="H41" s="5"/>
      <c r="I41" s="5"/>
      <c r="J41" s="5"/>
      <c r="K41" s="5"/>
      <c r="L41" s="7"/>
      <c r="M41" s="7"/>
      <c r="N41" s="9"/>
      <c r="O41" s="7"/>
      <c r="P41" s="5"/>
      <c r="Q41" s="5"/>
      <c r="R41" s="7"/>
      <c r="S41" s="7"/>
      <c r="T41" s="7"/>
      <c r="U41" s="7"/>
      <c r="V41" s="7"/>
    </row>
    <row r="42" spans="4:22" s="22" customFormat="1" ht="16.5">
      <c r="D42" s="5" t="s">
        <v>14</v>
      </c>
      <c r="E42" s="8"/>
      <c r="F42" s="8"/>
      <c r="G42" s="5"/>
      <c r="H42" s="5"/>
      <c r="I42" s="5"/>
      <c r="J42" s="5"/>
      <c r="K42" s="5"/>
      <c r="L42" s="7"/>
      <c r="M42" s="7"/>
      <c r="N42" s="5"/>
      <c r="O42" s="7"/>
      <c r="P42" s="7"/>
      <c r="Q42" s="7"/>
      <c r="R42" s="7"/>
      <c r="S42" s="7"/>
      <c r="T42" s="7"/>
      <c r="U42" s="7"/>
      <c r="V42" s="7"/>
    </row>
    <row r="43" spans="4:14" s="22" customFormat="1" ht="16.5">
      <c r="D43" s="5" t="s">
        <v>16</v>
      </c>
      <c r="E43" s="8"/>
      <c r="F43" s="8"/>
      <c r="G43" s="5"/>
      <c r="H43" s="5"/>
      <c r="I43" s="5"/>
      <c r="J43" s="5"/>
      <c r="K43" s="5"/>
      <c r="L43" s="7"/>
      <c r="M43" s="7"/>
      <c r="N43" s="5"/>
    </row>
    <row r="44" spans="4:14" s="22" customFormat="1" ht="16.5">
      <c r="D44" s="5" t="s">
        <v>15</v>
      </c>
      <c r="E44" s="8"/>
      <c r="F44" s="8"/>
      <c r="G44" s="5"/>
      <c r="H44" s="5"/>
      <c r="I44" s="5"/>
      <c r="J44" s="5"/>
      <c r="K44" s="5"/>
      <c r="L44" s="7"/>
      <c r="M44" s="7"/>
      <c r="N44" s="5"/>
    </row>
    <row r="45" spans="4:14" s="22" customFormat="1" ht="16.5">
      <c r="D45" s="5" t="s">
        <v>53</v>
      </c>
      <c r="E45" s="8"/>
      <c r="F45" s="8"/>
      <c r="G45" s="5"/>
      <c r="H45" s="5"/>
      <c r="I45" s="5"/>
      <c r="J45" s="5"/>
      <c r="K45" s="5"/>
      <c r="L45" s="7"/>
      <c r="M45" s="7"/>
      <c r="N45" s="5"/>
    </row>
    <row r="46" spans="4:14" s="18" customFormat="1" ht="16.5">
      <c r="D46" s="48" t="s">
        <v>29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s="22" customFormat="1" ht="16.5"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</sheetData>
  <sheetProtection/>
  <mergeCells count="21">
    <mergeCell ref="D47:N47"/>
    <mergeCell ref="U13:U15"/>
    <mergeCell ref="V13:V15"/>
    <mergeCell ref="L14:M14"/>
    <mergeCell ref="N14:N15"/>
    <mergeCell ref="D4:V4"/>
    <mergeCell ref="D11:V11"/>
    <mergeCell ref="K13:K15"/>
    <mergeCell ref="D13:D15"/>
    <mergeCell ref="E13:E15"/>
    <mergeCell ref="L13:R13"/>
    <mergeCell ref="T14:T15"/>
    <mergeCell ref="D8:V8"/>
    <mergeCell ref="S13:T13"/>
    <mergeCell ref="S14:S15"/>
    <mergeCell ref="R14:R15"/>
    <mergeCell ref="Q14:Q15"/>
    <mergeCell ref="D10:V10"/>
    <mergeCell ref="D46:N46"/>
    <mergeCell ref="D7:V7"/>
    <mergeCell ref="O14:P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2015-09-14T15:07:33Z</dcterms:modified>
  <cp:category/>
  <cp:version/>
  <cp:contentType/>
  <cp:contentStatus/>
</cp:coreProperties>
</file>