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80" windowWidth="12000" windowHeight="894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<sst xmlns="http://schemas.openxmlformats.org/spreadsheetml/2006/main" count="186" uniqueCount="113">
  <si>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</si>
  <si>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</si>
  <si>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</si>
  <si>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</si>
  <si>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</si>
  <si>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</si>
  <si>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</si>
  <si>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</si>
  <si>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</si>
  <si>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</si>
  <si>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</si>
  <si>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</si>
  <si>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</si>
  <si>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</si>
  <si>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</si>
  <si>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</si>
  <si>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</si>
  <si>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</si>
  <si>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</si>
  <si>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</si>
  <si>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</si>
  <si>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</si>
  <si>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</si>
  <si>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</si>
  <si>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</si>
  <si>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</si>
  <si>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</si>
  <si>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</si>
  <si>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</si>
  <si>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Contenido azul: opcional</t>
  </si>
  <si>
    <t>LUIS SANTANA</t>
  </si>
  <si>
    <t>RAFAEL ANDRES VALENZUELA</t>
  </si>
  <si>
    <t>PEDRO ESTEBAN MATOS VIZCAINO</t>
  </si>
  <si>
    <t>PEDRO ANTONIO FRIAS LARRENDOWTTE</t>
  </si>
  <si>
    <t>NANCY MORROBEL PEREZ</t>
  </si>
  <si>
    <t>AMVIORYX GERINERDO FELIZ DE LOS SANTOS</t>
  </si>
  <si>
    <t>MARIA YESMIN SIMON LEON</t>
  </si>
  <si>
    <t>KARINA YESSENIA ULERIO ALVARADO</t>
  </si>
  <si>
    <t>DIRECCION GENERAL</t>
  </si>
  <si>
    <t>DEPTO. ADMINISTRATIVO Y FINANCIERO</t>
  </si>
  <si>
    <t>DEPT. DE RECURSOS HUMANOS</t>
  </si>
  <si>
    <t>DEPTO. JURIDICO</t>
  </si>
  <si>
    <t>DEPTO. TECNOLOGIA DE LA INFORMACION</t>
  </si>
  <si>
    <t>DIRECCION DE PROCESAMIENTO CONTABLE Y EST. FINAN.</t>
  </si>
  <si>
    <t>DIRECCION DE NORMAS Y PROCEDIMIENTOS</t>
  </si>
  <si>
    <t>SECC. DE ARCHIVO DOCUMENTACION CONTABLE</t>
  </si>
  <si>
    <t>ASESOR</t>
  </si>
  <si>
    <t>PLOMERO</t>
  </si>
  <si>
    <t>ASES. EN TECN. DE LA INF. Y CO</t>
  </si>
  <si>
    <t>ABOGADO I</t>
  </si>
  <si>
    <t>SECRETARIA</t>
  </si>
  <si>
    <t>SOPORTE TECNICO INFORMATICO</t>
  </si>
  <si>
    <t>CHOFER II</t>
  </si>
  <si>
    <t>ABOGADO II</t>
  </si>
  <si>
    <t>AUXILIAR ADMINISTRATIVO II</t>
  </si>
  <si>
    <t>ASESOR DE COMUNICACIONES</t>
  </si>
  <si>
    <t>ASESOR DE RELACIONES PUBLICA</t>
  </si>
  <si>
    <t>ANALISTA DE ACTIVOS FIJOS</t>
  </si>
  <si>
    <t>CONTRATADO</t>
  </si>
  <si>
    <t>Riesgos Laborales (1.10%) (2*)</t>
  </si>
  <si>
    <t>DIRECCION GENERAL DE CONTABILIDAD GUBERNAMENTAL</t>
  </si>
  <si>
    <t>EDWIN CONTRERA HERNANDEZ</t>
  </si>
  <si>
    <t>TAMAYO GALAN HERNANDEZ</t>
  </si>
  <si>
    <t>LUIS PASCUAL MENDEZ FAMILIA</t>
  </si>
  <si>
    <t>AUXILIAR DE ARCHIVO</t>
  </si>
  <si>
    <t>ELECTRICISTA</t>
  </si>
  <si>
    <t>YESSENIA PEREZ GALVA</t>
  </si>
  <si>
    <t>AUXILIAR SOPORTE A USUARIO</t>
  </si>
  <si>
    <t>NINOSCA MARTINEZ DE LOS SANTOS</t>
  </si>
  <si>
    <t>MARISOL VILLA FAÑA BRITO</t>
  </si>
  <si>
    <t>VICKIANA PONCIANO SOLANO</t>
  </si>
  <si>
    <t xml:space="preserve">   (4*) Deducción directa declaración TSS del SUIRPLUS por registro de dependientes adicionales al SDSS. RD$843.39 por cada dependiente adicional registrado.</t>
  </si>
  <si>
    <t>ROSA BELSANIA PEREZ ABREU</t>
  </si>
  <si>
    <t>ARACELIS MEDINA MEDINA</t>
  </si>
  <si>
    <t>BALDWIN FRANCISCO PEÑA</t>
  </si>
  <si>
    <t>LENDY LAURA SOTO ESPINAL</t>
  </si>
  <si>
    <t>LUZ MELANIA CASTILLO MORLA</t>
  </si>
  <si>
    <t>MARIELA MARTINEZ MINAYA</t>
  </si>
  <si>
    <t>KAREN LEIDY CUBILETE PEREZ</t>
  </si>
  <si>
    <t>JOHANNY RUIZ CASTRO</t>
  </si>
  <si>
    <t>MADELIN DE LA PAZ BELTRE</t>
  </si>
  <si>
    <t>SANDRA BUTEN HERNANDEZ</t>
  </si>
  <si>
    <t>JINI LEDSAVEL LUCIANO JACOBO</t>
  </si>
  <si>
    <t>BRANCHY MICHEL CASTILLO LOPEZ</t>
  </si>
  <si>
    <t>JANCER GONZALEZ BERIGUETE</t>
  </si>
  <si>
    <t>CESAR NICOLAS GUERRERO</t>
  </si>
  <si>
    <t>RECEPCIONISTA</t>
  </si>
  <si>
    <t>JANNY NOEMI TORIBIO GONZALEZ</t>
  </si>
  <si>
    <t>WENDY MARTE PEÑA</t>
  </si>
  <si>
    <t>MONICA MARIA GUZMAN GARCIA</t>
  </si>
  <si>
    <t>FELVIO JOSE RODESKI GONZALEZ PORTES</t>
  </si>
  <si>
    <t xml:space="preserve">Act. </t>
  </si>
  <si>
    <t>Cod.</t>
  </si>
  <si>
    <t>Tarj.</t>
  </si>
  <si>
    <t>MARLYD ROSADO ALMANZAR</t>
  </si>
  <si>
    <t>RAUL JIMENEZ MODESTO</t>
  </si>
  <si>
    <t>FRANIA ESTHER ABREU PIMENTEL</t>
  </si>
  <si>
    <t>ANDY ALEJANDRINA VARGAS DOMINGUEZ</t>
  </si>
  <si>
    <t>OFICINA DE LIBRE ACCESO A LA INFORMACION PUBLICA</t>
  </si>
  <si>
    <t>PRENSA Y RELACIONES PUBLICAS</t>
  </si>
  <si>
    <t>DEPTO. PLANIFICACION Y DESARROLLO</t>
  </si>
  <si>
    <t>DEPTO. NORMAS Y PROCEDIMIENTOS</t>
  </si>
  <si>
    <t>AUX. ADMINISTRATIVO I</t>
  </si>
  <si>
    <t>AUXILIAR DE RECURSOS HUMANOS I</t>
  </si>
  <si>
    <t>AUX. DE RELACIONES PUBLICAS</t>
  </si>
  <si>
    <t>AUXILIAR DE CONTABILIDAD</t>
  </si>
  <si>
    <t>CONSERJE</t>
  </si>
  <si>
    <t>ANALISTA DE IMP. Y SEG. NORMAT</t>
  </si>
  <si>
    <t>AUX. DE ATENCION AL USUARIO</t>
  </si>
  <si>
    <t>ANALISTA I NORMAS Y PROCED.</t>
  </si>
  <si>
    <t>ANALISTA II NORMAS Y PROCED.</t>
  </si>
  <si>
    <t xml:space="preserve">       Correspondiente al mes de Julio del año 2014</t>
  </si>
  <si>
    <t>“Año de la Superación del Analfabetismo”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</si>
</sst>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 wrapText="1"/>
    </xf>
    <xf numFmtId="4" fontId="5" fillId="35" borderId="16" xfId="0" applyNumberFormat="1" applyFont="1" applyFill="1" applyBorder="1" applyAlignment="1">
      <alignment horizontal="right" vertical="center"/>
    </xf>
    <xf numFmtId="0" fontId="5" fillId="35" borderId="17" xfId="0" applyFont="1" applyFill="1" applyBorder="1" applyAlignment="1">
      <alignment vertical="center" wrapText="1"/>
    </xf>
    <xf numFmtId="4" fontId="5" fillId="35" borderId="17" xfId="0" applyNumberFormat="1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vertical="center" wrapText="1"/>
    </xf>
    <xf numFmtId="0" fontId="5" fillId="35" borderId="19" xfId="0" applyFont="1" applyFill="1" applyBorder="1" applyAlignment="1">
      <alignment vertical="center" wrapText="1"/>
    </xf>
    <xf numFmtId="0" fontId="0" fillId="6" borderId="0" xfId="0" applyFill="1" applyAlignment="1">
      <alignment/>
    </xf>
    <xf numFmtId="0" fontId="5" fillId="6" borderId="17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vertical="center"/>
    </xf>
    <xf numFmtId="4" fontId="5" fillId="34" borderId="0" xfId="0" applyNumberFormat="1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7" fillId="34" borderId="21" xfId="0" applyFont="1" applyFill="1" applyBorder="1" applyAlignment="1">
      <alignment vertical="center" wrapText="1"/>
    </xf>
    <xf numFmtId="0" fontId="7" fillId="34" borderId="22" xfId="0" applyFont="1" applyFill="1" applyBorder="1" applyAlignment="1">
      <alignment vertical="center" wrapText="1"/>
    </xf>
    <xf numFmtId="4" fontId="7" fillId="34" borderId="21" xfId="0" applyNumberFormat="1" applyFont="1" applyFill="1" applyBorder="1" applyAlignment="1">
      <alignment horizontal="right" vertical="center"/>
    </xf>
    <xf numFmtId="14" fontId="7" fillId="34" borderId="21" xfId="0" applyNumberFormat="1" applyFont="1" applyFill="1" applyBorder="1" applyAlignment="1">
      <alignment vertical="center" wrapText="1"/>
    </xf>
    <xf numFmtId="14" fontId="7" fillId="34" borderId="22" xfId="0" applyNumberFormat="1" applyFont="1" applyFill="1" applyBorder="1" applyAlignment="1">
      <alignment vertical="center" wrapText="1"/>
    </xf>
    <xf numFmtId="0" fontId="5" fillId="36" borderId="11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4" fontId="5" fillId="36" borderId="16" xfId="0" applyNumberFormat="1" applyFont="1" applyFill="1" applyBorder="1" applyAlignment="1">
      <alignment horizontal="right" vertical="center"/>
    </xf>
    <xf numFmtId="3" fontId="5" fillId="36" borderId="14" xfId="0" applyNumberFormat="1" applyFont="1" applyFill="1" applyBorder="1" applyAlignment="1">
      <alignment horizontal="center" vertical="center"/>
    </xf>
    <xf numFmtId="4" fontId="5" fillId="36" borderId="17" xfId="0" applyNumberFormat="1" applyFont="1" applyFill="1" applyBorder="1" applyAlignment="1">
      <alignment horizontal="right" vertical="center"/>
    </xf>
    <xf numFmtId="2" fontId="5" fillId="36" borderId="17" xfId="0" applyNumberFormat="1" applyFont="1" applyFill="1" applyBorder="1" applyAlignment="1">
      <alignment horizontal="right" vertical="center"/>
    </xf>
    <xf numFmtId="3" fontId="5" fillId="36" borderId="15" xfId="0" applyNumberFormat="1" applyFont="1" applyFill="1" applyBorder="1" applyAlignment="1">
      <alignment horizontal="center" vertical="center"/>
    </xf>
    <xf numFmtId="4" fontId="7" fillId="6" borderId="22" xfId="0" applyNumberFormat="1" applyFont="1" applyFill="1" applyBorder="1" applyAlignment="1">
      <alignment horizontal="right" vertical="center"/>
    </xf>
    <xf numFmtId="4" fontId="7" fillId="6" borderId="21" xfId="0" applyNumberFormat="1" applyFont="1" applyFill="1" applyBorder="1" applyAlignment="1">
      <alignment horizontal="right" vertical="center"/>
    </xf>
    <xf numFmtId="3" fontId="7" fillId="6" borderId="22" xfId="0" applyNumberFormat="1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left" vertical="center"/>
    </xf>
    <xf numFmtId="0" fontId="5" fillId="6" borderId="26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left" vertical="center"/>
    </xf>
    <xf numFmtId="0" fontId="5" fillId="6" borderId="27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5" fillId="6" borderId="34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933450</xdr:colOff>
      <xdr:row>1</xdr:row>
      <xdr:rowOff>76200</xdr:rowOff>
    </xdr:from>
    <xdr:to>
      <xdr:col>9</xdr:col>
      <xdr:colOff>28575</xdr:colOff>
      <xdr:row>5</xdr:row>
      <xdr:rowOff>66675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0" y="2381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tabSelected="1" zoomScale="75" zoomScaleNormal="75" zoomScalePageLayoutView="0" workbookViewId="0" topLeftCell="D1">
      <selection activeCell="D8" sqref="D8:V8"/>
    </sheetView>
  </sheetViews>
  <sheetFormatPr defaultColWidth="9.140625" defaultRowHeight="12.75"/>
  <cols>
    <col min="1" max="1" width="5.57421875" style="0" hidden="1" customWidth="1"/>
    <col min="2" max="2" width="4.7109375" style="0" hidden="1" customWidth="1"/>
    <col min="3" max="3" width="5.28125" style="0" hidden="1" customWidth="1"/>
    <col min="4" max="4" width="11.421875" style="18" customWidth="1"/>
    <col min="5" max="5" width="66.8515625" style="0" customWidth="1"/>
    <col min="6" max="6" width="74.00390625" style="0" customWidth="1"/>
    <col min="7" max="7" width="46.140625" style="0" customWidth="1"/>
    <col min="8" max="8" width="24.7109375" style="0" customWidth="1"/>
    <col min="9" max="9" width="35.00390625" style="0" customWidth="1"/>
    <col min="10" max="10" width="25.7109375" style="0" customWidth="1"/>
    <col min="11" max="11" width="23.8515625" style="0" customWidth="1"/>
    <col min="12" max="12" width="15.57421875" style="18" customWidth="1"/>
    <col min="13" max="13" width="15.421875" style="18" customWidth="1"/>
    <col min="14" max="14" width="16.421875" style="18" customWidth="1"/>
    <col min="15" max="15" width="18.140625" style="18" customWidth="1"/>
    <col min="16" max="16" width="15.28125" style="18" customWidth="1"/>
    <col min="17" max="17" width="18.421875" style="18" customWidth="1"/>
    <col min="18" max="18" width="17.8515625" style="18" customWidth="1"/>
    <col min="19" max="19" width="15.421875" style="18" customWidth="1"/>
    <col min="20" max="20" width="17.140625" style="18" customWidth="1"/>
    <col min="21" max="21" width="22.140625" style="18" customWidth="1"/>
    <col min="22" max="22" width="17.421875" style="18" customWidth="1"/>
  </cols>
  <sheetData>
    <row r="1" spans="4:22" s="22" customFormat="1" ht="12.75"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4:22" s="22" customFormat="1" ht="12.75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4:22" s="22" customFormat="1" ht="12.75"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4:22" s="22" customFormat="1" ht="18"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</row>
    <row r="5" spans="4:22" s="22" customFormat="1" ht="12.75"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4:22" s="22" customFormat="1" ht="12.75"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4:22" s="22" customFormat="1" ht="19.5">
      <c r="D7" s="61" t="s">
        <v>60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</row>
    <row r="8" spans="4:22" s="22" customFormat="1" ht="18.75">
      <c r="D8" s="50" t="s">
        <v>112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</row>
    <row r="9" spans="4:22" s="22" customFormat="1" ht="12.75"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4:22" s="22" customFormat="1" ht="18">
      <c r="D10" s="49" t="s">
        <v>23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</row>
    <row r="11" spans="4:22" s="22" customFormat="1" ht="18">
      <c r="D11" s="49" t="s">
        <v>111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</row>
    <row r="12" spans="4:22" s="22" customFormat="1" ht="13.5" thickBot="1"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4:22" ht="16.5" customHeight="1">
      <c r="D13" s="52" t="s">
        <v>21</v>
      </c>
      <c r="E13" s="66" t="s">
        <v>17</v>
      </c>
      <c r="F13" s="2"/>
      <c r="G13" s="2"/>
      <c r="H13" s="2"/>
      <c r="I13" s="2"/>
      <c r="J13" s="10"/>
      <c r="K13" s="63" t="s">
        <v>19</v>
      </c>
      <c r="L13" s="59" t="s">
        <v>10</v>
      </c>
      <c r="M13" s="59"/>
      <c r="N13" s="59"/>
      <c r="O13" s="59"/>
      <c r="P13" s="59"/>
      <c r="Q13" s="59"/>
      <c r="R13" s="60"/>
      <c r="S13" s="69" t="s">
        <v>2</v>
      </c>
      <c r="T13" s="70"/>
      <c r="U13" s="52" t="s">
        <v>20</v>
      </c>
      <c r="V13" s="52" t="s">
        <v>5</v>
      </c>
    </row>
    <row r="14" spans="4:22" ht="17.25" thickBot="1">
      <c r="D14" s="53"/>
      <c r="E14" s="67"/>
      <c r="F14" s="3" t="s">
        <v>27</v>
      </c>
      <c r="G14" s="3" t="s">
        <v>18</v>
      </c>
      <c r="H14" s="3" t="s">
        <v>22</v>
      </c>
      <c r="I14" s="4" t="s">
        <v>24</v>
      </c>
      <c r="J14" s="11"/>
      <c r="K14" s="64"/>
      <c r="L14" s="55" t="s">
        <v>12</v>
      </c>
      <c r="M14" s="55"/>
      <c r="N14" s="56" t="s">
        <v>59</v>
      </c>
      <c r="O14" s="62" t="s">
        <v>13</v>
      </c>
      <c r="P14" s="55"/>
      <c r="Q14" s="58" t="s">
        <v>11</v>
      </c>
      <c r="R14" s="44" t="s">
        <v>0</v>
      </c>
      <c r="S14" s="42" t="s">
        <v>4</v>
      </c>
      <c r="T14" s="47" t="s">
        <v>1</v>
      </c>
      <c r="U14" s="53"/>
      <c r="V14" s="53"/>
    </row>
    <row r="15" spans="1:22" ht="33.75" thickBot="1">
      <c r="A15" t="s">
        <v>91</v>
      </c>
      <c r="B15" t="s">
        <v>92</v>
      </c>
      <c r="C15" t="s">
        <v>93</v>
      </c>
      <c r="D15" s="54"/>
      <c r="E15" s="68"/>
      <c r="F15" s="4"/>
      <c r="G15" s="4"/>
      <c r="H15" s="4"/>
      <c r="I15" s="4" t="s">
        <v>25</v>
      </c>
      <c r="J15" s="1" t="s">
        <v>26</v>
      </c>
      <c r="K15" s="65"/>
      <c r="L15" s="19" t="s">
        <v>6</v>
      </c>
      <c r="M15" s="20" t="s">
        <v>7</v>
      </c>
      <c r="N15" s="57"/>
      <c r="O15" s="19" t="s">
        <v>8</v>
      </c>
      <c r="P15" s="20" t="s">
        <v>9</v>
      </c>
      <c r="Q15" s="57"/>
      <c r="R15" s="45"/>
      <c r="S15" s="43"/>
      <c r="T15" s="48"/>
      <c r="U15" s="54"/>
      <c r="V15" s="54"/>
    </row>
    <row r="16" spans="1:22" s="22" customFormat="1" ht="16.5">
      <c r="A16" s="22">
        <v>1</v>
      </c>
      <c r="B16" s="22">
        <v>187</v>
      </c>
      <c r="C16" s="22">
        <v>18</v>
      </c>
      <c r="D16" s="41">
        <v>1</v>
      </c>
      <c r="E16" s="27" t="s">
        <v>30</v>
      </c>
      <c r="F16" s="27" t="s">
        <v>38</v>
      </c>
      <c r="G16" s="26" t="s">
        <v>46</v>
      </c>
      <c r="H16" s="27" t="s">
        <v>58</v>
      </c>
      <c r="I16" s="29">
        <v>41791</v>
      </c>
      <c r="J16" s="30">
        <v>41883</v>
      </c>
      <c r="K16" s="28">
        <v>75000</v>
      </c>
      <c r="L16" s="38">
        <v>2152.5</v>
      </c>
      <c r="M16" s="39">
        <v>5325</v>
      </c>
      <c r="N16" s="38">
        <v>380.38</v>
      </c>
      <c r="O16" s="39">
        <v>2280</v>
      </c>
      <c r="P16" s="38">
        <v>5317.5</v>
      </c>
      <c r="Q16" s="38"/>
      <c r="R16" s="38">
        <f>SUM(L16:Q16)</f>
        <v>15455.380000000001</v>
      </c>
      <c r="S16" s="38">
        <f>L16+O16+Q16</f>
        <v>4432.5</v>
      </c>
      <c r="T16" s="39">
        <f>M16+N16+P16</f>
        <v>11022.880000000001</v>
      </c>
      <c r="U16" s="38">
        <f aca="true" t="shared" si="0" ref="U16:U21">K16-S16</f>
        <v>70567.5</v>
      </c>
      <c r="V16" s="40">
        <v>121</v>
      </c>
    </row>
    <row r="17" spans="1:22" s="22" customFormat="1" ht="16.5">
      <c r="A17" s="22">
        <v>1</v>
      </c>
      <c r="B17" s="22">
        <v>259</v>
      </c>
      <c r="C17" s="22">
        <v>179</v>
      </c>
      <c r="D17" s="41">
        <v>2</v>
      </c>
      <c r="E17" s="27" t="s">
        <v>31</v>
      </c>
      <c r="F17" s="27" t="s">
        <v>39</v>
      </c>
      <c r="G17" s="26" t="s">
        <v>47</v>
      </c>
      <c r="H17" s="27" t="s">
        <v>58</v>
      </c>
      <c r="I17" s="29">
        <v>41579</v>
      </c>
      <c r="J17" s="30">
        <v>41944</v>
      </c>
      <c r="K17" s="28">
        <v>17000</v>
      </c>
      <c r="L17" s="38">
        <v>487.9</v>
      </c>
      <c r="M17" s="39">
        <v>1207</v>
      </c>
      <c r="N17" s="38">
        <v>187</v>
      </c>
      <c r="O17" s="39">
        <v>516.8</v>
      </c>
      <c r="P17" s="38">
        <v>1205.3</v>
      </c>
      <c r="Q17" s="38"/>
      <c r="R17" s="38">
        <f aca="true" t="shared" si="1" ref="R17:R23">SUM(L17:Q17)</f>
        <v>3604</v>
      </c>
      <c r="S17" s="38">
        <f aca="true" t="shared" si="2" ref="S17:S23">L17+O17+Q17</f>
        <v>1004.6999999999999</v>
      </c>
      <c r="T17" s="39">
        <f aca="true" t="shared" si="3" ref="T17:T23">M17+N17+P17</f>
        <v>2599.3</v>
      </c>
      <c r="U17" s="38">
        <f t="shared" si="0"/>
        <v>15995.3</v>
      </c>
      <c r="V17" s="40">
        <v>121</v>
      </c>
    </row>
    <row r="18" spans="1:22" s="22" customFormat="1" ht="16.5">
      <c r="A18" s="22">
        <v>1</v>
      </c>
      <c r="B18" s="22">
        <v>302</v>
      </c>
      <c r="C18" s="22">
        <v>269</v>
      </c>
      <c r="D18" s="41">
        <v>3</v>
      </c>
      <c r="E18" s="27" t="s">
        <v>32</v>
      </c>
      <c r="F18" s="27" t="s">
        <v>38</v>
      </c>
      <c r="G18" s="26" t="s">
        <v>46</v>
      </c>
      <c r="H18" s="27" t="s">
        <v>58</v>
      </c>
      <c r="I18" s="29">
        <v>41821</v>
      </c>
      <c r="J18" s="30">
        <v>41913</v>
      </c>
      <c r="K18" s="28">
        <v>75000</v>
      </c>
      <c r="L18" s="38">
        <v>2152.5</v>
      </c>
      <c r="M18" s="39">
        <v>5325</v>
      </c>
      <c r="N18" s="38">
        <v>380.38</v>
      </c>
      <c r="O18" s="39">
        <v>2280</v>
      </c>
      <c r="P18" s="38">
        <v>5317.5</v>
      </c>
      <c r="Q18" s="38"/>
      <c r="R18" s="38">
        <f t="shared" si="1"/>
        <v>15455.380000000001</v>
      </c>
      <c r="S18" s="38">
        <f t="shared" si="2"/>
        <v>4432.5</v>
      </c>
      <c r="T18" s="39">
        <f t="shared" si="3"/>
        <v>11022.880000000001</v>
      </c>
      <c r="U18" s="38">
        <f t="shared" si="0"/>
        <v>70567.5</v>
      </c>
      <c r="V18" s="40">
        <v>121</v>
      </c>
    </row>
    <row r="19" spans="1:22" s="22" customFormat="1" ht="16.5">
      <c r="A19" s="22">
        <v>1</v>
      </c>
      <c r="B19" s="22">
        <v>360</v>
      </c>
      <c r="C19" s="22">
        <v>327</v>
      </c>
      <c r="D19" s="41">
        <v>4</v>
      </c>
      <c r="E19" s="27" t="s">
        <v>33</v>
      </c>
      <c r="F19" s="27" t="s">
        <v>38</v>
      </c>
      <c r="G19" s="26" t="s">
        <v>48</v>
      </c>
      <c r="H19" s="27" t="s">
        <v>58</v>
      </c>
      <c r="I19" s="29">
        <v>41530</v>
      </c>
      <c r="J19" s="30">
        <v>41895</v>
      </c>
      <c r="K19" s="28">
        <v>45000</v>
      </c>
      <c r="L19" s="38">
        <v>1291.5</v>
      </c>
      <c r="M19" s="39">
        <v>3195</v>
      </c>
      <c r="N19" s="38">
        <v>380.38</v>
      </c>
      <c r="O19" s="39">
        <v>1368</v>
      </c>
      <c r="P19" s="38">
        <v>3190.5</v>
      </c>
      <c r="Q19" s="38"/>
      <c r="R19" s="38">
        <f t="shared" si="1"/>
        <v>9425.380000000001</v>
      </c>
      <c r="S19" s="38">
        <f t="shared" si="2"/>
        <v>2659.5</v>
      </c>
      <c r="T19" s="39">
        <f t="shared" si="3"/>
        <v>6765.88</v>
      </c>
      <c r="U19" s="38">
        <f t="shared" si="0"/>
        <v>42340.5</v>
      </c>
      <c r="V19" s="40">
        <v>121</v>
      </c>
    </row>
    <row r="20" spans="1:22" s="22" customFormat="1" ht="16.5">
      <c r="A20" s="22">
        <v>1</v>
      </c>
      <c r="B20" s="22">
        <v>392</v>
      </c>
      <c r="C20" s="22">
        <v>359</v>
      </c>
      <c r="D20" s="41">
        <v>5</v>
      </c>
      <c r="E20" s="27" t="s">
        <v>34</v>
      </c>
      <c r="F20" s="27" t="s">
        <v>40</v>
      </c>
      <c r="G20" s="26" t="s">
        <v>50</v>
      </c>
      <c r="H20" s="27" t="s">
        <v>58</v>
      </c>
      <c r="I20" s="29">
        <v>41798</v>
      </c>
      <c r="J20" s="30">
        <v>41890</v>
      </c>
      <c r="K20" s="28">
        <v>32000</v>
      </c>
      <c r="L20" s="38">
        <v>918.4</v>
      </c>
      <c r="M20" s="39">
        <v>2272</v>
      </c>
      <c r="N20" s="38">
        <v>352</v>
      </c>
      <c r="O20" s="39">
        <v>972.8</v>
      </c>
      <c r="P20" s="38">
        <v>2268.8</v>
      </c>
      <c r="Q20" s="38"/>
      <c r="R20" s="38">
        <f t="shared" si="1"/>
        <v>6784</v>
      </c>
      <c r="S20" s="38">
        <f t="shared" si="2"/>
        <v>1891.1999999999998</v>
      </c>
      <c r="T20" s="39">
        <f t="shared" si="3"/>
        <v>4892.8</v>
      </c>
      <c r="U20" s="38">
        <f t="shared" si="0"/>
        <v>30108.8</v>
      </c>
      <c r="V20" s="40">
        <v>121</v>
      </c>
    </row>
    <row r="21" spans="1:22" s="22" customFormat="1" ht="16.5">
      <c r="A21" s="22">
        <v>1</v>
      </c>
      <c r="B21" s="22">
        <v>435</v>
      </c>
      <c r="C21" s="22">
        <v>403</v>
      </c>
      <c r="D21" s="41">
        <v>6</v>
      </c>
      <c r="E21" s="27" t="s">
        <v>35</v>
      </c>
      <c r="F21" s="27" t="s">
        <v>41</v>
      </c>
      <c r="G21" s="26" t="s">
        <v>53</v>
      </c>
      <c r="H21" s="27" t="s">
        <v>58</v>
      </c>
      <c r="I21" s="29">
        <v>41699</v>
      </c>
      <c r="J21" s="30">
        <v>41883</v>
      </c>
      <c r="K21" s="28">
        <v>50000</v>
      </c>
      <c r="L21" s="38">
        <v>1435</v>
      </c>
      <c r="M21" s="39">
        <v>3550</v>
      </c>
      <c r="N21" s="38">
        <v>380.38</v>
      </c>
      <c r="O21" s="39">
        <v>1520</v>
      </c>
      <c r="P21" s="38">
        <v>3545</v>
      </c>
      <c r="Q21" s="38"/>
      <c r="R21" s="38">
        <f t="shared" si="1"/>
        <v>10430.380000000001</v>
      </c>
      <c r="S21" s="38">
        <f t="shared" si="2"/>
        <v>2955</v>
      </c>
      <c r="T21" s="39">
        <f t="shared" si="3"/>
        <v>7475.38</v>
      </c>
      <c r="U21" s="38">
        <f t="shared" si="0"/>
        <v>47045</v>
      </c>
      <c r="V21" s="40">
        <v>121</v>
      </c>
    </row>
    <row r="22" spans="1:22" s="22" customFormat="1" ht="16.5">
      <c r="A22" s="22">
        <v>1</v>
      </c>
      <c r="B22" s="22">
        <v>446</v>
      </c>
      <c r="C22" s="22">
        <v>414</v>
      </c>
      <c r="D22" s="41">
        <v>7</v>
      </c>
      <c r="E22" s="27" t="s">
        <v>36</v>
      </c>
      <c r="F22" s="27" t="s">
        <v>38</v>
      </c>
      <c r="G22" s="26" t="s">
        <v>55</v>
      </c>
      <c r="H22" s="27" t="s">
        <v>58</v>
      </c>
      <c r="I22" s="29">
        <v>41730</v>
      </c>
      <c r="J22" s="30">
        <v>41913</v>
      </c>
      <c r="K22" s="28">
        <v>35000</v>
      </c>
      <c r="L22" s="38">
        <v>1004.5</v>
      </c>
      <c r="M22" s="39">
        <v>2485</v>
      </c>
      <c r="N22" s="38">
        <v>380.38</v>
      </c>
      <c r="O22" s="39">
        <v>1064</v>
      </c>
      <c r="P22" s="38">
        <v>2481.5</v>
      </c>
      <c r="Q22" s="38"/>
      <c r="R22" s="38">
        <f t="shared" si="1"/>
        <v>7415.38</v>
      </c>
      <c r="S22" s="38">
        <f t="shared" si="2"/>
        <v>2068.5</v>
      </c>
      <c r="T22" s="39">
        <f t="shared" si="3"/>
        <v>5346.88</v>
      </c>
      <c r="U22" s="38">
        <f>K22-S22</f>
        <v>32931.5</v>
      </c>
      <c r="V22" s="40">
        <v>121</v>
      </c>
    </row>
    <row r="23" spans="1:22" s="22" customFormat="1" ht="16.5">
      <c r="A23" s="22">
        <v>1</v>
      </c>
      <c r="B23" s="22">
        <v>456</v>
      </c>
      <c r="C23" s="22">
        <v>424</v>
      </c>
      <c r="D23" s="41">
        <v>8</v>
      </c>
      <c r="E23" s="27" t="s">
        <v>37</v>
      </c>
      <c r="F23" s="27" t="s">
        <v>38</v>
      </c>
      <c r="G23" s="26" t="s">
        <v>56</v>
      </c>
      <c r="H23" s="27" t="s">
        <v>58</v>
      </c>
      <c r="I23" s="29">
        <v>41791</v>
      </c>
      <c r="J23" s="30">
        <v>41974</v>
      </c>
      <c r="K23" s="28">
        <v>35000</v>
      </c>
      <c r="L23" s="38">
        <v>1004.5</v>
      </c>
      <c r="M23" s="39">
        <v>2485</v>
      </c>
      <c r="N23" s="38">
        <v>380.38</v>
      </c>
      <c r="O23" s="39">
        <v>1064</v>
      </c>
      <c r="P23" s="38">
        <v>2481.5</v>
      </c>
      <c r="Q23" s="38"/>
      <c r="R23" s="38">
        <f t="shared" si="1"/>
        <v>7415.38</v>
      </c>
      <c r="S23" s="38">
        <f t="shared" si="2"/>
        <v>2068.5</v>
      </c>
      <c r="T23" s="39">
        <f t="shared" si="3"/>
        <v>5346.88</v>
      </c>
      <c r="U23" s="38">
        <f>K23-S23</f>
        <v>32931.5</v>
      </c>
      <c r="V23" s="40">
        <v>121</v>
      </c>
    </row>
    <row r="24" spans="1:22" s="22" customFormat="1" ht="16.5">
      <c r="A24" s="22">
        <v>1</v>
      </c>
      <c r="B24" s="22">
        <v>492</v>
      </c>
      <c r="C24" s="22">
        <v>458</v>
      </c>
      <c r="D24" s="41">
        <v>9</v>
      </c>
      <c r="E24" s="27" t="s">
        <v>68</v>
      </c>
      <c r="F24" s="27" t="s">
        <v>41</v>
      </c>
      <c r="G24" s="26" t="s">
        <v>49</v>
      </c>
      <c r="H24" s="27" t="s">
        <v>58</v>
      </c>
      <c r="I24" s="29">
        <v>41821</v>
      </c>
      <c r="J24" s="30">
        <v>42005</v>
      </c>
      <c r="K24" s="28">
        <v>32000</v>
      </c>
      <c r="L24" s="38">
        <v>918.4</v>
      </c>
      <c r="M24" s="39">
        <v>2272</v>
      </c>
      <c r="N24" s="38">
        <v>352</v>
      </c>
      <c r="O24" s="39">
        <v>972.8</v>
      </c>
      <c r="P24" s="38">
        <v>2268.8</v>
      </c>
      <c r="Q24" s="38"/>
      <c r="R24" s="38">
        <f aca="true" t="shared" si="4" ref="R24:R29">SUM(L24:Q24)</f>
        <v>6784</v>
      </c>
      <c r="S24" s="38">
        <f aca="true" t="shared" si="5" ref="S24:S29">L24+O24+Q24</f>
        <v>1891.1999999999998</v>
      </c>
      <c r="T24" s="39">
        <f aca="true" t="shared" si="6" ref="T24:T29">M24+N24+P24</f>
        <v>4892.8</v>
      </c>
      <c r="U24" s="38">
        <f aca="true" t="shared" si="7" ref="U24:U29">K24-S24</f>
        <v>30108.8</v>
      </c>
      <c r="V24" s="40">
        <v>121</v>
      </c>
    </row>
    <row r="25" spans="1:22" s="22" customFormat="1" ht="16.5">
      <c r="A25" s="22">
        <v>1</v>
      </c>
      <c r="B25" s="22">
        <v>491</v>
      </c>
      <c r="C25" s="22">
        <v>461</v>
      </c>
      <c r="D25" s="41">
        <v>10</v>
      </c>
      <c r="E25" s="27" t="s">
        <v>69</v>
      </c>
      <c r="F25" s="27" t="s">
        <v>39</v>
      </c>
      <c r="G25" s="26" t="s">
        <v>54</v>
      </c>
      <c r="H25" s="27" t="s">
        <v>58</v>
      </c>
      <c r="I25" s="29">
        <v>41821</v>
      </c>
      <c r="J25" s="30">
        <v>42005</v>
      </c>
      <c r="K25" s="28">
        <v>25000</v>
      </c>
      <c r="L25" s="38">
        <v>717.5</v>
      </c>
      <c r="M25" s="39">
        <v>1775</v>
      </c>
      <c r="N25" s="38">
        <v>275</v>
      </c>
      <c r="O25" s="39">
        <v>760</v>
      </c>
      <c r="P25" s="38">
        <v>1772.5</v>
      </c>
      <c r="Q25" s="38"/>
      <c r="R25" s="38">
        <f t="shared" si="4"/>
        <v>5300</v>
      </c>
      <c r="S25" s="38">
        <f t="shared" si="5"/>
        <v>1477.5</v>
      </c>
      <c r="T25" s="39">
        <f t="shared" si="6"/>
        <v>3822.5</v>
      </c>
      <c r="U25" s="38">
        <f t="shared" si="7"/>
        <v>23522.5</v>
      </c>
      <c r="V25" s="40">
        <v>121</v>
      </c>
    </row>
    <row r="26" spans="1:22" s="22" customFormat="1" ht="16.5">
      <c r="A26" s="22">
        <v>1</v>
      </c>
      <c r="B26" s="22">
        <v>494</v>
      </c>
      <c r="C26" s="22">
        <v>463</v>
      </c>
      <c r="D26" s="41">
        <v>11</v>
      </c>
      <c r="E26" s="27" t="s">
        <v>72</v>
      </c>
      <c r="F26" s="27" t="s">
        <v>42</v>
      </c>
      <c r="G26" s="26" t="s">
        <v>50</v>
      </c>
      <c r="H26" s="27" t="s">
        <v>58</v>
      </c>
      <c r="I26" s="29">
        <v>41699</v>
      </c>
      <c r="J26" s="30">
        <v>41883</v>
      </c>
      <c r="K26" s="28">
        <v>32000</v>
      </c>
      <c r="L26" s="38">
        <v>918.4</v>
      </c>
      <c r="M26" s="39">
        <v>2272</v>
      </c>
      <c r="N26" s="38">
        <v>352</v>
      </c>
      <c r="O26" s="39">
        <v>972.8</v>
      </c>
      <c r="P26" s="38">
        <v>2268.8</v>
      </c>
      <c r="Q26" s="38"/>
      <c r="R26" s="38">
        <f t="shared" si="4"/>
        <v>6784</v>
      </c>
      <c r="S26" s="38">
        <f t="shared" si="5"/>
        <v>1891.1999999999998</v>
      </c>
      <c r="T26" s="39">
        <f t="shared" si="6"/>
        <v>4892.8</v>
      </c>
      <c r="U26" s="38">
        <f t="shared" si="7"/>
        <v>30108.8</v>
      </c>
      <c r="V26" s="40">
        <v>121</v>
      </c>
    </row>
    <row r="27" spans="1:22" s="22" customFormat="1" ht="16.5">
      <c r="A27" s="22">
        <v>1</v>
      </c>
      <c r="B27" s="22">
        <v>495</v>
      </c>
      <c r="C27" s="22">
        <v>465</v>
      </c>
      <c r="D27" s="41">
        <v>12</v>
      </c>
      <c r="E27" s="27" t="s">
        <v>74</v>
      </c>
      <c r="F27" s="27" t="s">
        <v>39</v>
      </c>
      <c r="G27" s="26" t="s">
        <v>102</v>
      </c>
      <c r="H27" s="27" t="s">
        <v>58</v>
      </c>
      <c r="I27" s="29">
        <v>41760</v>
      </c>
      <c r="J27" s="30">
        <v>41944</v>
      </c>
      <c r="K27" s="28">
        <v>20000</v>
      </c>
      <c r="L27" s="38">
        <v>574</v>
      </c>
      <c r="M27" s="39">
        <v>1420</v>
      </c>
      <c r="N27" s="38">
        <v>220</v>
      </c>
      <c r="O27" s="39">
        <v>608</v>
      </c>
      <c r="P27" s="38">
        <v>1418</v>
      </c>
      <c r="Q27" s="38"/>
      <c r="R27" s="38">
        <f t="shared" si="4"/>
        <v>4240</v>
      </c>
      <c r="S27" s="38">
        <f t="shared" si="5"/>
        <v>1182</v>
      </c>
      <c r="T27" s="39">
        <f t="shared" si="6"/>
        <v>3058</v>
      </c>
      <c r="U27" s="38">
        <f t="shared" si="7"/>
        <v>18818</v>
      </c>
      <c r="V27" s="40">
        <v>121</v>
      </c>
    </row>
    <row r="28" spans="1:22" s="22" customFormat="1" ht="16.5">
      <c r="A28" s="22">
        <v>1</v>
      </c>
      <c r="B28" s="22">
        <v>496</v>
      </c>
      <c r="C28" s="22">
        <v>466</v>
      </c>
      <c r="D28" s="41">
        <v>13</v>
      </c>
      <c r="E28" s="27" t="s">
        <v>75</v>
      </c>
      <c r="F28" s="27" t="s">
        <v>98</v>
      </c>
      <c r="G28" s="26" t="s">
        <v>50</v>
      </c>
      <c r="H28" s="27" t="s">
        <v>58</v>
      </c>
      <c r="I28" s="29">
        <v>41760</v>
      </c>
      <c r="J28" s="30">
        <v>41944</v>
      </c>
      <c r="K28" s="28">
        <v>32000</v>
      </c>
      <c r="L28" s="38">
        <v>918.4</v>
      </c>
      <c r="M28" s="39">
        <v>2272</v>
      </c>
      <c r="N28" s="38">
        <v>352</v>
      </c>
      <c r="O28" s="39">
        <v>972.8</v>
      </c>
      <c r="P28" s="38">
        <v>2268.8</v>
      </c>
      <c r="Q28" s="38"/>
      <c r="R28" s="38">
        <f t="shared" si="4"/>
        <v>6784</v>
      </c>
      <c r="S28" s="38">
        <f t="shared" si="5"/>
        <v>1891.1999999999998</v>
      </c>
      <c r="T28" s="39">
        <f t="shared" si="6"/>
        <v>4892.8</v>
      </c>
      <c r="U28" s="38">
        <f t="shared" si="7"/>
        <v>30108.8</v>
      </c>
      <c r="V28" s="40">
        <v>121</v>
      </c>
    </row>
    <row r="29" spans="1:22" s="22" customFormat="1" ht="16.5">
      <c r="A29" s="22">
        <v>1</v>
      </c>
      <c r="B29" s="22">
        <v>497</v>
      </c>
      <c r="C29" s="22">
        <v>467</v>
      </c>
      <c r="D29" s="41">
        <v>14</v>
      </c>
      <c r="E29" s="27" t="s">
        <v>76</v>
      </c>
      <c r="F29" s="27" t="s">
        <v>39</v>
      </c>
      <c r="G29" s="26" t="s">
        <v>54</v>
      </c>
      <c r="H29" s="27" t="s">
        <v>58</v>
      </c>
      <c r="I29" s="29">
        <v>41760</v>
      </c>
      <c r="J29" s="30">
        <v>41944</v>
      </c>
      <c r="K29" s="28">
        <v>25000</v>
      </c>
      <c r="L29" s="38">
        <v>717.5</v>
      </c>
      <c r="M29" s="39">
        <v>1775</v>
      </c>
      <c r="N29" s="38">
        <v>275</v>
      </c>
      <c r="O29" s="39">
        <v>760</v>
      </c>
      <c r="P29" s="38">
        <v>1772.5</v>
      </c>
      <c r="Q29" s="38"/>
      <c r="R29" s="38">
        <f t="shared" si="4"/>
        <v>5300</v>
      </c>
      <c r="S29" s="38">
        <f t="shared" si="5"/>
        <v>1477.5</v>
      </c>
      <c r="T29" s="39">
        <f t="shared" si="6"/>
        <v>3822.5</v>
      </c>
      <c r="U29" s="38">
        <f t="shared" si="7"/>
        <v>23522.5</v>
      </c>
      <c r="V29" s="40">
        <v>121</v>
      </c>
    </row>
    <row r="30" spans="1:22" s="22" customFormat="1" ht="16.5">
      <c r="A30" s="22">
        <v>1</v>
      </c>
      <c r="B30" s="22">
        <v>498</v>
      </c>
      <c r="C30" s="22">
        <v>468</v>
      </c>
      <c r="D30" s="41">
        <v>15</v>
      </c>
      <c r="E30" s="27" t="s">
        <v>77</v>
      </c>
      <c r="F30" s="27" t="s">
        <v>40</v>
      </c>
      <c r="G30" s="26" t="s">
        <v>103</v>
      </c>
      <c r="H30" s="27" t="s">
        <v>58</v>
      </c>
      <c r="I30" s="29">
        <v>41767</v>
      </c>
      <c r="J30" s="30">
        <v>41951</v>
      </c>
      <c r="K30" s="28">
        <v>27000</v>
      </c>
      <c r="L30" s="38">
        <v>774.9</v>
      </c>
      <c r="M30" s="39">
        <v>1917</v>
      </c>
      <c r="N30" s="38">
        <v>297</v>
      </c>
      <c r="O30" s="39">
        <v>820.8</v>
      </c>
      <c r="P30" s="38">
        <v>1914.3</v>
      </c>
      <c r="Q30" s="38"/>
      <c r="R30" s="38">
        <f aca="true" t="shared" si="8" ref="R30:R52">SUM(L30:Q30)</f>
        <v>5724</v>
      </c>
      <c r="S30" s="38">
        <f aca="true" t="shared" si="9" ref="S30:S44">L30+O30+Q30</f>
        <v>1595.6999999999998</v>
      </c>
      <c r="T30" s="39">
        <f aca="true" t="shared" si="10" ref="T30:T44">M30+N30+P30</f>
        <v>4128.3</v>
      </c>
      <c r="U30" s="38">
        <f aca="true" t="shared" si="11" ref="U30:U44">K30-S30</f>
        <v>25404.3</v>
      </c>
      <c r="V30" s="40">
        <v>121</v>
      </c>
    </row>
    <row r="31" spans="1:22" s="22" customFormat="1" ht="16.5">
      <c r="A31" s="22">
        <v>1</v>
      </c>
      <c r="B31" s="22">
        <v>502</v>
      </c>
      <c r="C31" s="22">
        <v>471</v>
      </c>
      <c r="D31" s="41">
        <v>16</v>
      </c>
      <c r="E31" s="27" t="s">
        <v>80</v>
      </c>
      <c r="F31" s="27" t="s">
        <v>99</v>
      </c>
      <c r="G31" s="26" t="s">
        <v>104</v>
      </c>
      <c r="H31" s="27" t="s">
        <v>58</v>
      </c>
      <c r="I31" s="29">
        <v>41791</v>
      </c>
      <c r="J31" s="30">
        <v>41944</v>
      </c>
      <c r="K31" s="28">
        <v>23000</v>
      </c>
      <c r="L31" s="38">
        <v>660.1</v>
      </c>
      <c r="M31" s="39">
        <v>1633</v>
      </c>
      <c r="N31" s="38">
        <v>253</v>
      </c>
      <c r="O31" s="39">
        <v>699.2</v>
      </c>
      <c r="P31" s="38">
        <v>1630.7</v>
      </c>
      <c r="Q31" s="38">
        <v>1686.78</v>
      </c>
      <c r="R31" s="38">
        <f t="shared" si="8"/>
        <v>6562.78</v>
      </c>
      <c r="S31" s="38">
        <f t="shared" si="9"/>
        <v>3046.08</v>
      </c>
      <c r="T31" s="39">
        <f t="shared" si="10"/>
        <v>3516.7</v>
      </c>
      <c r="U31" s="38">
        <f t="shared" si="11"/>
        <v>19953.92</v>
      </c>
      <c r="V31" s="40">
        <v>121</v>
      </c>
    </row>
    <row r="32" spans="1:22" s="22" customFormat="1" ht="16.5">
      <c r="A32" s="22">
        <v>1</v>
      </c>
      <c r="B32" s="22">
        <v>506</v>
      </c>
      <c r="C32" s="22">
        <v>472</v>
      </c>
      <c r="D32" s="41">
        <v>17</v>
      </c>
      <c r="E32" s="27" t="s">
        <v>81</v>
      </c>
      <c r="F32" s="27" t="s">
        <v>39</v>
      </c>
      <c r="G32" s="26" t="s">
        <v>102</v>
      </c>
      <c r="H32" s="27" t="s">
        <v>58</v>
      </c>
      <c r="I32" s="29">
        <v>41791</v>
      </c>
      <c r="J32" s="30">
        <v>41974</v>
      </c>
      <c r="K32" s="28">
        <v>20000</v>
      </c>
      <c r="L32" s="38">
        <v>574</v>
      </c>
      <c r="M32" s="39">
        <v>1420</v>
      </c>
      <c r="N32" s="38">
        <v>220</v>
      </c>
      <c r="O32" s="39">
        <v>608</v>
      </c>
      <c r="P32" s="38">
        <v>1418</v>
      </c>
      <c r="Q32" s="38"/>
      <c r="R32" s="38">
        <f t="shared" si="8"/>
        <v>4240</v>
      </c>
      <c r="S32" s="38">
        <f t="shared" si="9"/>
        <v>1182</v>
      </c>
      <c r="T32" s="39">
        <f t="shared" si="10"/>
        <v>3058</v>
      </c>
      <c r="U32" s="38">
        <f t="shared" si="11"/>
        <v>18818</v>
      </c>
      <c r="V32" s="40">
        <v>121</v>
      </c>
    </row>
    <row r="33" spans="1:22" s="22" customFormat="1" ht="16.5">
      <c r="A33" s="22">
        <v>1</v>
      </c>
      <c r="B33" s="22">
        <v>504</v>
      </c>
      <c r="C33" s="22">
        <v>474</v>
      </c>
      <c r="D33" s="41">
        <v>18</v>
      </c>
      <c r="E33" s="27" t="s">
        <v>83</v>
      </c>
      <c r="F33" s="27" t="s">
        <v>40</v>
      </c>
      <c r="G33" s="26" t="s">
        <v>86</v>
      </c>
      <c r="H33" s="27" t="s">
        <v>58</v>
      </c>
      <c r="I33" s="29">
        <v>41791</v>
      </c>
      <c r="J33" s="30">
        <v>41974</v>
      </c>
      <c r="K33" s="28">
        <v>20000</v>
      </c>
      <c r="L33" s="38">
        <v>574</v>
      </c>
      <c r="M33" s="39">
        <v>1420</v>
      </c>
      <c r="N33" s="38">
        <v>220</v>
      </c>
      <c r="O33" s="39">
        <v>608</v>
      </c>
      <c r="P33" s="38">
        <v>1418</v>
      </c>
      <c r="Q33" s="38"/>
      <c r="R33" s="38">
        <f t="shared" si="8"/>
        <v>4240</v>
      </c>
      <c r="S33" s="38">
        <f t="shared" si="9"/>
        <v>1182</v>
      </c>
      <c r="T33" s="39">
        <f t="shared" si="10"/>
        <v>3058</v>
      </c>
      <c r="U33" s="38">
        <f t="shared" si="11"/>
        <v>18818</v>
      </c>
      <c r="V33" s="40">
        <v>121</v>
      </c>
    </row>
    <row r="34" spans="1:22" s="22" customFormat="1" ht="16.5">
      <c r="A34" s="22">
        <v>1</v>
      </c>
      <c r="B34" s="22">
        <v>505</v>
      </c>
      <c r="C34" s="22">
        <v>475</v>
      </c>
      <c r="D34" s="41">
        <v>19</v>
      </c>
      <c r="E34" s="27" t="s">
        <v>84</v>
      </c>
      <c r="F34" s="27" t="s">
        <v>38</v>
      </c>
      <c r="G34" s="26" t="s">
        <v>55</v>
      </c>
      <c r="H34" s="27" t="s">
        <v>58</v>
      </c>
      <c r="I34" s="29">
        <v>41791</v>
      </c>
      <c r="J34" s="30">
        <v>41974</v>
      </c>
      <c r="K34" s="28">
        <v>35000</v>
      </c>
      <c r="L34" s="38">
        <v>1004.5</v>
      </c>
      <c r="M34" s="39">
        <v>2485</v>
      </c>
      <c r="N34" s="38">
        <v>380.38</v>
      </c>
      <c r="O34" s="39">
        <v>1064</v>
      </c>
      <c r="P34" s="38">
        <v>2481.5</v>
      </c>
      <c r="Q34" s="38">
        <v>843.39</v>
      </c>
      <c r="R34" s="38">
        <f t="shared" si="8"/>
        <v>8258.77</v>
      </c>
      <c r="S34" s="38">
        <f t="shared" si="9"/>
        <v>2911.89</v>
      </c>
      <c r="T34" s="39">
        <f t="shared" si="10"/>
        <v>5346.88</v>
      </c>
      <c r="U34" s="38">
        <f t="shared" si="11"/>
        <v>32088.11</v>
      </c>
      <c r="V34" s="40">
        <v>121</v>
      </c>
    </row>
    <row r="35" spans="1:22" s="22" customFormat="1" ht="16.5">
      <c r="A35" s="22">
        <v>1</v>
      </c>
      <c r="B35" s="22">
        <v>507</v>
      </c>
      <c r="C35" s="22">
        <v>476</v>
      </c>
      <c r="D35" s="41">
        <v>20</v>
      </c>
      <c r="E35" s="27" t="s">
        <v>85</v>
      </c>
      <c r="F35" s="27" t="s">
        <v>42</v>
      </c>
      <c r="G35" s="26" t="s">
        <v>51</v>
      </c>
      <c r="H35" s="27" t="s">
        <v>58</v>
      </c>
      <c r="I35" s="29">
        <v>41791</v>
      </c>
      <c r="J35" s="30">
        <v>41974</v>
      </c>
      <c r="K35" s="28">
        <v>40000</v>
      </c>
      <c r="L35" s="38">
        <v>1148</v>
      </c>
      <c r="M35" s="39">
        <v>2840</v>
      </c>
      <c r="N35" s="38">
        <v>380.38</v>
      </c>
      <c r="O35" s="39">
        <v>1216</v>
      </c>
      <c r="P35" s="38">
        <v>2836</v>
      </c>
      <c r="Q35" s="38"/>
      <c r="R35" s="38">
        <f t="shared" si="8"/>
        <v>8420.380000000001</v>
      </c>
      <c r="S35" s="38">
        <f t="shared" si="9"/>
        <v>2364</v>
      </c>
      <c r="T35" s="39">
        <f t="shared" si="10"/>
        <v>6056.38</v>
      </c>
      <c r="U35" s="38">
        <f t="shared" si="11"/>
        <v>37636</v>
      </c>
      <c r="V35" s="40">
        <v>121</v>
      </c>
    </row>
    <row r="36" spans="1:22" s="22" customFormat="1" ht="16.5">
      <c r="A36" s="22">
        <v>1</v>
      </c>
      <c r="B36" s="22">
        <v>511</v>
      </c>
      <c r="C36" s="22">
        <v>480</v>
      </c>
      <c r="D36" s="41">
        <v>21</v>
      </c>
      <c r="E36" s="27" t="s">
        <v>88</v>
      </c>
      <c r="F36" s="27" t="s">
        <v>100</v>
      </c>
      <c r="G36" s="26" t="s">
        <v>50</v>
      </c>
      <c r="H36" s="27" t="s">
        <v>58</v>
      </c>
      <c r="I36" s="29">
        <v>41730</v>
      </c>
      <c r="J36" s="30">
        <v>41913</v>
      </c>
      <c r="K36" s="28">
        <v>32000</v>
      </c>
      <c r="L36" s="38">
        <v>918.4</v>
      </c>
      <c r="M36" s="39">
        <v>2272</v>
      </c>
      <c r="N36" s="38">
        <v>352</v>
      </c>
      <c r="O36" s="39">
        <v>972.8</v>
      </c>
      <c r="P36" s="38">
        <v>2268.8</v>
      </c>
      <c r="Q36" s="38"/>
      <c r="R36" s="38">
        <f t="shared" si="8"/>
        <v>6784</v>
      </c>
      <c r="S36" s="38">
        <f t="shared" si="9"/>
        <v>1891.1999999999998</v>
      </c>
      <c r="T36" s="39">
        <f t="shared" si="10"/>
        <v>4892.8</v>
      </c>
      <c r="U36" s="38">
        <f t="shared" si="11"/>
        <v>30108.8</v>
      </c>
      <c r="V36" s="40">
        <v>121</v>
      </c>
    </row>
    <row r="37" spans="1:22" s="22" customFormat="1" ht="16.5">
      <c r="A37" s="22">
        <v>1</v>
      </c>
      <c r="B37" s="22">
        <v>512</v>
      </c>
      <c r="C37" s="22">
        <v>481</v>
      </c>
      <c r="D37" s="41">
        <v>22</v>
      </c>
      <c r="E37" s="27" t="s">
        <v>90</v>
      </c>
      <c r="F37" s="27" t="s">
        <v>39</v>
      </c>
      <c r="G37" s="26" t="s">
        <v>52</v>
      </c>
      <c r="H37" s="27" t="s">
        <v>58</v>
      </c>
      <c r="I37" s="29">
        <v>41760</v>
      </c>
      <c r="J37" s="30">
        <v>41944</v>
      </c>
      <c r="K37" s="28">
        <v>30000</v>
      </c>
      <c r="L37" s="38">
        <v>861</v>
      </c>
      <c r="M37" s="39">
        <v>2130</v>
      </c>
      <c r="N37" s="38">
        <v>330</v>
      </c>
      <c r="O37" s="39">
        <v>912</v>
      </c>
      <c r="P37" s="38">
        <v>2127</v>
      </c>
      <c r="Q37" s="38"/>
      <c r="R37" s="38">
        <f t="shared" si="8"/>
        <v>6360</v>
      </c>
      <c r="S37" s="38">
        <f t="shared" si="9"/>
        <v>1773</v>
      </c>
      <c r="T37" s="39">
        <f t="shared" si="10"/>
        <v>4587</v>
      </c>
      <c r="U37" s="38">
        <f t="shared" si="11"/>
        <v>28227</v>
      </c>
      <c r="V37" s="40">
        <v>121</v>
      </c>
    </row>
    <row r="38" spans="1:22" s="22" customFormat="1" ht="16.5">
      <c r="A38" s="22">
        <v>1</v>
      </c>
      <c r="B38" s="22">
        <v>513</v>
      </c>
      <c r="C38" s="22">
        <v>482</v>
      </c>
      <c r="D38" s="41">
        <v>23</v>
      </c>
      <c r="E38" s="27" t="s">
        <v>94</v>
      </c>
      <c r="F38" s="27" t="s">
        <v>39</v>
      </c>
      <c r="G38" s="26" t="s">
        <v>105</v>
      </c>
      <c r="H38" s="27" t="s">
        <v>58</v>
      </c>
      <c r="I38" s="29">
        <v>41791</v>
      </c>
      <c r="J38" s="30">
        <v>41974</v>
      </c>
      <c r="K38" s="28">
        <v>30000</v>
      </c>
      <c r="L38" s="38">
        <v>861</v>
      </c>
      <c r="M38" s="39">
        <v>2130</v>
      </c>
      <c r="N38" s="38">
        <v>330</v>
      </c>
      <c r="O38" s="39">
        <v>912</v>
      </c>
      <c r="P38" s="38">
        <v>2127</v>
      </c>
      <c r="Q38" s="38"/>
      <c r="R38" s="38">
        <f t="shared" si="8"/>
        <v>6360</v>
      </c>
      <c r="S38" s="38">
        <f t="shared" si="9"/>
        <v>1773</v>
      </c>
      <c r="T38" s="39">
        <f t="shared" si="10"/>
        <v>4587</v>
      </c>
      <c r="U38" s="38">
        <f t="shared" si="11"/>
        <v>28227</v>
      </c>
      <c r="V38" s="40">
        <v>121</v>
      </c>
    </row>
    <row r="39" spans="1:22" s="22" customFormat="1" ht="16.5">
      <c r="A39" s="22">
        <v>1</v>
      </c>
      <c r="B39" s="22">
        <v>514</v>
      </c>
      <c r="C39" s="22">
        <v>483</v>
      </c>
      <c r="D39" s="41">
        <v>24</v>
      </c>
      <c r="E39" s="27" t="s">
        <v>95</v>
      </c>
      <c r="F39" s="27" t="s">
        <v>39</v>
      </c>
      <c r="G39" s="26" t="s">
        <v>106</v>
      </c>
      <c r="H39" s="27" t="s">
        <v>58</v>
      </c>
      <c r="I39" s="29">
        <v>41791</v>
      </c>
      <c r="J39" s="30">
        <v>41974</v>
      </c>
      <c r="K39" s="28">
        <v>12000</v>
      </c>
      <c r="L39" s="38">
        <v>344.4</v>
      </c>
      <c r="M39" s="39">
        <v>852</v>
      </c>
      <c r="N39" s="38">
        <v>132</v>
      </c>
      <c r="O39" s="39">
        <v>364.8</v>
      </c>
      <c r="P39" s="38">
        <v>850.8</v>
      </c>
      <c r="Q39" s="38"/>
      <c r="R39" s="38">
        <f t="shared" si="8"/>
        <v>2544</v>
      </c>
      <c r="S39" s="38">
        <f t="shared" si="9"/>
        <v>709.2</v>
      </c>
      <c r="T39" s="39">
        <f t="shared" si="10"/>
        <v>1834.8</v>
      </c>
      <c r="U39" s="38">
        <f t="shared" si="11"/>
        <v>11290.8</v>
      </c>
      <c r="V39" s="40">
        <v>121</v>
      </c>
    </row>
    <row r="40" spans="1:22" s="22" customFormat="1" ht="16.5">
      <c r="A40" s="22">
        <v>2</v>
      </c>
      <c r="B40" s="22">
        <v>489</v>
      </c>
      <c r="C40" s="22">
        <v>459</v>
      </c>
      <c r="D40" s="41">
        <v>25</v>
      </c>
      <c r="E40" s="27" t="s">
        <v>66</v>
      </c>
      <c r="F40" s="27" t="s">
        <v>43</v>
      </c>
      <c r="G40" s="26" t="s">
        <v>57</v>
      </c>
      <c r="H40" s="27" t="s">
        <v>58</v>
      </c>
      <c r="I40" s="29">
        <v>41821</v>
      </c>
      <c r="J40" s="30">
        <v>42005</v>
      </c>
      <c r="K40" s="28">
        <v>50000</v>
      </c>
      <c r="L40" s="38">
        <v>1435</v>
      </c>
      <c r="M40" s="39">
        <v>3550</v>
      </c>
      <c r="N40" s="38">
        <v>380.38</v>
      </c>
      <c r="O40" s="39">
        <v>1520</v>
      </c>
      <c r="P40" s="38">
        <v>3545</v>
      </c>
      <c r="Q40" s="38"/>
      <c r="R40" s="38">
        <f t="shared" si="8"/>
        <v>10430.380000000001</v>
      </c>
      <c r="S40" s="38">
        <f t="shared" si="9"/>
        <v>2955</v>
      </c>
      <c r="T40" s="39">
        <f t="shared" si="10"/>
        <v>7475.38</v>
      </c>
      <c r="U40" s="38">
        <f t="shared" si="11"/>
        <v>47045</v>
      </c>
      <c r="V40" s="40">
        <v>121</v>
      </c>
    </row>
    <row r="41" spans="1:22" s="22" customFormat="1" ht="16.5">
      <c r="A41" s="22">
        <v>2</v>
      </c>
      <c r="B41" s="22">
        <v>490</v>
      </c>
      <c r="C41" s="22">
        <v>460</v>
      </c>
      <c r="D41" s="41">
        <v>26</v>
      </c>
      <c r="E41" s="27" t="s">
        <v>96</v>
      </c>
      <c r="F41" s="27" t="s">
        <v>43</v>
      </c>
      <c r="G41" s="26" t="s">
        <v>67</v>
      </c>
      <c r="H41" s="27" t="s">
        <v>58</v>
      </c>
      <c r="I41" s="29">
        <v>41821</v>
      </c>
      <c r="J41" s="30">
        <v>42005</v>
      </c>
      <c r="K41" s="28">
        <v>30000</v>
      </c>
      <c r="L41" s="38">
        <v>861</v>
      </c>
      <c r="M41" s="39">
        <v>2130</v>
      </c>
      <c r="N41" s="38">
        <v>330</v>
      </c>
      <c r="O41" s="39">
        <v>912</v>
      </c>
      <c r="P41" s="38">
        <v>2127</v>
      </c>
      <c r="Q41" s="38"/>
      <c r="R41" s="38">
        <f t="shared" si="8"/>
        <v>6360</v>
      </c>
      <c r="S41" s="38">
        <f t="shared" si="9"/>
        <v>1773</v>
      </c>
      <c r="T41" s="39">
        <f t="shared" si="10"/>
        <v>4587</v>
      </c>
      <c r="U41" s="38">
        <f t="shared" si="11"/>
        <v>28227</v>
      </c>
      <c r="V41" s="40">
        <v>121</v>
      </c>
    </row>
    <row r="42" spans="1:22" s="22" customFormat="1" ht="16.5">
      <c r="A42" s="22">
        <v>2</v>
      </c>
      <c r="B42" s="22">
        <v>493</v>
      </c>
      <c r="C42" s="22">
        <v>462</v>
      </c>
      <c r="D42" s="41">
        <v>27</v>
      </c>
      <c r="E42" s="27" t="s">
        <v>70</v>
      </c>
      <c r="F42" s="27" t="s">
        <v>43</v>
      </c>
      <c r="G42" s="26" t="s">
        <v>57</v>
      </c>
      <c r="H42" s="27" t="s">
        <v>58</v>
      </c>
      <c r="I42" s="29">
        <v>41640</v>
      </c>
      <c r="J42" s="30">
        <v>42036</v>
      </c>
      <c r="K42" s="28">
        <v>45000</v>
      </c>
      <c r="L42" s="38">
        <v>1291.5</v>
      </c>
      <c r="M42" s="39">
        <v>3195</v>
      </c>
      <c r="N42" s="38">
        <v>380.38</v>
      </c>
      <c r="O42" s="39">
        <v>1368</v>
      </c>
      <c r="P42" s="38">
        <v>3190.5</v>
      </c>
      <c r="Q42" s="38">
        <v>1686.78</v>
      </c>
      <c r="R42" s="38">
        <f t="shared" si="8"/>
        <v>11112.160000000002</v>
      </c>
      <c r="S42" s="38">
        <f t="shared" si="9"/>
        <v>4346.28</v>
      </c>
      <c r="T42" s="39">
        <f t="shared" si="10"/>
        <v>6765.88</v>
      </c>
      <c r="U42" s="38">
        <f t="shared" si="11"/>
        <v>40653.72</v>
      </c>
      <c r="V42" s="40">
        <v>121</v>
      </c>
    </row>
    <row r="43" spans="1:22" s="22" customFormat="1" ht="16.5">
      <c r="A43" s="22">
        <v>2</v>
      </c>
      <c r="B43" s="22">
        <v>501</v>
      </c>
      <c r="C43" s="22">
        <v>464</v>
      </c>
      <c r="D43" s="41">
        <v>28</v>
      </c>
      <c r="E43" s="27" t="s">
        <v>73</v>
      </c>
      <c r="F43" s="27" t="s">
        <v>43</v>
      </c>
      <c r="G43" s="26" t="s">
        <v>107</v>
      </c>
      <c r="H43" s="27" t="s">
        <v>58</v>
      </c>
      <c r="I43" s="29">
        <v>41791</v>
      </c>
      <c r="J43" s="30">
        <v>41974</v>
      </c>
      <c r="K43" s="28">
        <v>50000</v>
      </c>
      <c r="L43" s="38">
        <v>1435</v>
      </c>
      <c r="M43" s="39">
        <v>3550</v>
      </c>
      <c r="N43" s="38">
        <v>380.38</v>
      </c>
      <c r="O43" s="39">
        <v>1520</v>
      </c>
      <c r="P43" s="38">
        <v>3545</v>
      </c>
      <c r="Q43" s="38"/>
      <c r="R43" s="38">
        <f t="shared" si="8"/>
        <v>10430.380000000001</v>
      </c>
      <c r="S43" s="38">
        <f t="shared" si="9"/>
        <v>2955</v>
      </c>
      <c r="T43" s="39">
        <f t="shared" si="10"/>
        <v>7475.38</v>
      </c>
      <c r="U43" s="38">
        <f t="shared" si="11"/>
        <v>47045</v>
      </c>
      <c r="V43" s="40">
        <v>121</v>
      </c>
    </row>
    <row r="44" spans="1:22" s="22" customFormat="1" ht="16.5">
      <c r="A44" s="22">
        <v>2</v>
      </c>
      <c r="B44" s="22">
        <v>499</v>
      </c>
      <c r="C44" s="22">
        <v>469</v>
      </c>
      <c r="D44" s="41">
        <v>29</v>
      </c>
      <c r="E44" s="27" t="s">
        <v>78</v>
      </c>
      <c r="F44" s="27" t="s">
        <v>101</v>
      </c>
      <c r="G44" s="26" t="s">
        <v>107</v>
      </c>
      <c r="H44" s="27" t="s">
        <v>58</v>
      </c>
      <c r="I44" s="29">
        <v>41760</v>
      </c>
      <c r="J44" s="30">
        <v>41944</v>
      </c>
      <c r="K44" s="28">
        <v>50000</v>
      </c>
      <c r="L44" s="38">
        <v>1435</v>
      </c>
      <c r="M44" s="39">
        <v>3550</v>
      </c>
      <c r="N44" s="38">
        <v>380.38</v>
      </c>
      <c r="O44" s="39">
        <v>1520</v>
      </c>
      <c r="P44" s="38">
        <v>3545</v>
      </c>
      <c r="Q44" s="38"/>
      <c r="R44" s="38">
        <f t="shared" si="8"/>
        <v>10430.380000000001</v>
      </c>
      <c r="S44" s="38">
        <f t="shared" si="9"/>
        <v>2955</v>
      </c>
      <c r="T44" s="39">
        <f t="shared" si="10"/>
        <v>7475.38</v>
      </c>
      <c r="U44" s="38">
        <f t="shared" si="11"/>
        <v>47045</v>
      </c>
      <c r="V44" s="40">
        <v>121</v>
      </c>
    </row>
    <row r="45" spans="1:22" s="22" customFormat="1" ht="16.5">
      <c r="A45" s="22">
        <v>2</v>
      </c>
      <c r="B45" s="22">
        <v>500</v>
      </c>
      <c r="C45" s="22">
        <v>470</v>
      </c>
      <c r="D45" s="41">
        <v>30</v>
      </c>
      <c r="E45" s="27" t="s">
        <v>79</v>
      </c>
      <c r="F45" s="27" t="s">
        <v>44</v>
      </c>
      <c r="G45" s="26" t="s">
        <v>50</v>
      </c>
      <c r="H45" s="27" t="s">
        <v>58</v>
      </c>
      <c r="I45" s="29">
        <v>41771</v>
      </c>
      <c r="J45" s="30">
        <v>41955</v>
      </c>
      <c r="K45" s="28">
        <v>32000</v>
      </c>
      <c r="L45" s="38">
        <v>918.4</v>
      </c>
      <c r="M45" s="39">
        <v>2272</v>
      </c>
      <c r="N45" s="38">
        <v>352</v>
      </c>
      <c r="O45" s="39">
        <v>972.8</v>
      </c>
      <c r="P45" s="38">
        <v>2268.8</v>
      </c>
      <c r="Q45" s="38">
        <v>843.39</v>
      </c>
      <c r="R45" s="38">
        <f t="shared" si="8"/>
        <v>7627.39</v>
      </c>
      <c r="S45" s="38">
        <f aca="true" t="shared" si="12" ref="S45:S52">L45+O45+Q45</f>
        <v>2734.5899999999997</v>
      </c>
      <c r="T45" s="39">
        <f aca="true" t="shared" si="13" ref="T45:T52">M45+N45+P45</f>
        <v>4892.8</v>
      </c>
      <c r="U45" s="38">
        <f aca="true" t="shared" si="14" ref="U45:U52">K45-S45</f>
        <v>29265.41</v>
      </c>
      <c r="V45" s="40">
        <v>121</v>
      </c>
    </row>
    <row r="46" spans="1:22" s="22" customFormat="1" ht="16.5">
      <c r="A46" s="22">
        <v>2</v>
      </c>
      <c r="B46" s="22">
        <v>503</v>
      </c>
      <c r="C46" s="22">
        <v>473</v>
      </c>
      <c r="D46" s="41">
        <v>31</v>
      </c>
      <c r="E46" s="27" t="s">
        <v>82</v>
      </c>
      <c r="F46" s="27" t="s">
        <v>42</v>
      </c>
      <c r="G46" s="26" t="s">
        <v>108</v>
      </c>
      <c r="H46" s="27" t="s">
        <v>58</v>
      </c>
      <c r="I46" s="29">
        <v>41791</v>
      </c>
      <c r="J46" s="30">
        <v>41974</v>
      </c>
      <c r="K46" s="28">
        <v>30000</v>
      </c>
      <c r="L46" s="38">
        <v>861</v>
      </c>
      <c r="M46" s="39">
        <v>2130</v>
      </c>
      <c r="N46" s="38">
        <v>330</v>
      </c>
      <c r="O46" s="39">
        <v>912</v>
      </c>
      <c r="P46" s="38">
        <v>2127</v>
      </c>
      <c r="Q46" s="38"/>
      <c r="R46" s="38">
        <f t="shared" si="8"/>
        <v>6360</v>
      </c>
      <c r="S46" s="38">
        <f t="shared" si="12"/>
        <v>1773</v>
      </c>
      <c r="T46" s="39">
        <f t="shared" si="13"/>
        <v>4587</v>
      </c>
      <c r="U46" s="38">
        <f t="shared" si="14"/>
        <v>28227</v>
      </c>
      <c r="V46" s="40">
        <v>121</v>
      </c>
    </row>
    <row r="47" spans="1:23" ht="16.5">
      <c r="A47">
        <v>2</v>
      </c>
      <c r="B47">
        <v>508</v>
      </c>
      <c r="C47">
        <v>477</v>
      </c>
      <c r="D47" s="41">
        <v>32</v>
      </c>
      <c r="E47" s="27" t="s">
        <v>87</v>
      </c>
      <c r="F47" s="27" t="s">
        <v>101</v>
      </c>
      <c r="G47" s="26" t="s">
        <v>109</v>
      </c>
      <c r="H47" s="27" t="s">
        <v>58</v>
      </c>
      <c r="I47" s="29">
        <v>41822</v>
      </c>
      <c r="J47" s="30">
        <v>42006</v>
      </c>
      <c r="K47" s="28">
        <v>50000</v>
      </c>
      <c r="L47" s="38">
        <v>1435</v>
      </c>
      <c r="M47" s="39">
        <v>3550</v>
      </c>
      <c r="N47" s="38">
        <v>380.38</v>
      </c>
      <c r="O47" s="39">
        <v>1520</v>
      </c>
      <c r="P47" s="38">
        <v>3545</v>
      </c>
      <c r="Q47" s="38"/>
      <c r="R47" s="38">
        <f t="shared" si="8"/>
        <v>10430.380000000001</v>
      </c>
      <c r="S47" s="38">
        <f t="shared" si="12"/>
        <v>2955</v>
      </c>
      <c r="T47" s="39">
        <f t="shared" si="13"/>
        <v>7475.38</v>
      </c>
      <c r="U47" s="38">
        <f t="shared" si="14"/>
        <v>47045</v>
      </c>
      <c r="V47" s="40">
        <v>121</v>
      </c>
      <c r="W47" s="22"/>
    </row>
    <row r="48" spans="1:23" ht="16.5">
      <c r="A48">
        <v>2</v>
      </c>
      <c r="B48">
        <v>509</v>
      </c>
      <c r="C48">
        <v>478</v>
      </c>
      <c r="D48" s="41">
        <v>33</v>
      </c>
      <c r="E48" s="27" t="s">
        <v>97</v>
      </c>
      <c r="F48" s="27" t="s">
        <v>43</v>
      </c>
      <c r="G48" s="26" t="s">
        <v>57</v>
      </c>
      <c r="H48" s="27" t="s">
        <v>58</v>
      </c>
      <c r="I48" s="29">
        <v>41822</v>
      </c>
      <c r="J48" s="30">
        <v>42006</v>
      </c>
      <c r="K48" s="28">
        <v>50000</v>
      </c>
      <c r="L48" s="38">
        <v>1435</v>
      </c>
      <c r="M48" s="39">
        <v>3550</v>
      </c>
      <c r="N48" s="38">
        <v>380.38</v>
      </c>
      <c r="O48" s="39">
        <v>1520</v>
      </c>
      <c r="P48" s="38">
        <v>3545</v>
      </c>
      <c r="Q48" s="38"/>
      <c r="R48" s="38">
        <f t="shared" si="8"/>
        <v>10430.380000000001</v>
      </c>
      <c r="S48" s="38">
        <f t="shared" si="12"/>
        <v>2955</v>
      </c>
      <c r="T48" s="39">
        <f t="shared" si="13"/>
        <v>7475.38</v>
      </c>
      <c r="U48" s="38">
        <f t="shared" si="14"/>
        <v>47045</v>
      </c>
      <c r="V48" s="40">
        <v>121</v>
      </c>
      <c r="W48" s="22"/>
    </row>
    <row r="49" spans="1:23" ht="16.5">
      <c r="A49">
        <v>2</v>
      </c>
      <c r="B49">
        <v>510</v>
      </c>
      <c r="C49">
        <v>479</v>
      </c>
      <c r="D49" s="41">
        <v>34</v>
      </c>
      <c r="E49" s="27" t="s">
        <v>89</v>
      </c>
      <c r="F49" s="27" t="s">
        <v>101</v>
      </c>
      <c r="G49" s="26" t="s">
        <v>110</v>
      </c>
      <c r="H49" s="27" t="s">
        <v>58</v>
      </c>
      <c r="I49" s="29">
        <v>41730</v>
      </c>
      <c r="J49" s="30">
        <v>41913</v>
      </c>
      <c r="K49" s="28">
        <v>45000</v>
      </c>
      <c r="L49" s="38">
        <v>1291.5</v>
      </c>
      <c r="M49" s="39">
        <v>3195</v>
      </c>
      <c r="N49" s="38">
        <v>380.38</v>
      </c>
      <c r="O49" s="39">
        <v>1368</v>
      </c>
      <c r="P49" s="38">
        <v>3190.5</v>
      </c>
      <c r="Q49" s="38"/>
      <c r="R49" s="38">
        <f t="shared" si="8"/>
        <v>9425.380000000001</v>
      </c>
      <c r="S49" s="38">
        <f t="shared" si="12"/>
        <v>2659.5</v>
      </c>
      <c r="T49" s="39">
        <f t="shared" si="13"/>
        <v>6765.88</v>
      </c>
      <c r="U49" s="38">
        <f t="shared" si="14"/>
        <v>42340.5</v>
      </c>
      <c r="V49" s="40">
        <v>121</v>
      </c>
      <c r="W49" s="22"/>
    </row>
    <row r="50" spans="1:23" ht="16.5">
      <c r="A50">
        <v>1</v>
      </c>
      <c r="B50">
        <v>197</v>
      </c>
      <c r="C50">
        <v>1005</v>
      </c>
      <c r="D50" s="41">
        <v>35</v>
      </c>
      <c r="E50" s="27" t="s">
        <v>63</v>
      </c>
      <c r="F50" s="27" t="s">
        <v>39</v>
      </c>
      <c r="G50" s="26" t="s">
        <v>65</v>
      </c>
      <c r="H50" s="27" t="s">
        <v>58</v>
      </c>
      <c r="I50" s="29">
        <v>41553</v>
      </c>
      <c r="J50" s="30">
        <v>41918</v>
      </c>
      <c r="K50" s="28">
        <v>12000</v>
      </c>
      <c r="L50" s="38">
        <v>0</v>
      </c>
      <c r="M50" s="39">
        <v>0</v>
      </c>
      <c r="N50" s="38">
        <v>0</v>
      </c>
      <c r="O50" s="39">
        <v>0</v>
      </c>
      <c r="P50" s="38">
        <v>0</v>
      </c>
      <c r="Q50" s="38"/>
      <c r="R50" s="38">
        <f t="shared" si="8"/>
        <v>0</v>
      </c>
      <c r="S50" s="38">
        <f t="shared" si="12"/>
        <v>0</v>
      </c>
      <c r="T50" s="39">
        <f t="shared" si="13"/>
        <v>0</v>
      </c>
      <c r="U50" s="38">
        <f t="shared" si="14"/>
        <v>12000</v>
      </c>
      <c r="V50" s="40">
        <v>121</v>
      </c>
      <c r="W50" s="22"/>
    </row>
    <row r="51" spans="1:23" ht="16.5">
      <c r="A51">
        <v>2</v>
      </c>
      <c r="B51">
        <v>459</v>
      </c>
      <c r="C51">
        <v>427</v>
      </c>
      <c r="D51" s="41">
        <v>36</v>
      </c>
      <c r="E51" s="27" t="s">
        <v>61</v>
      </c>
      <c r="F51" s="27" t="s">
        <v>45</v>
      </c>
      <c r="G51" s="26" t="s">
        <v>64</v>
      </c>
      <c r="H51" s="27" t="s">
        <v>58</v>
      </c>
      <c r="I51" s="29">
        <v>41760</v>
      </c>
      <c r="J51" s="30">
        <v>41852</v>
      </c>
      <c r="K51" s="28">
        <v>15000</v>
      </c>
      <c r="L51" s="38">
        <v>0</v>
      </c>
      <c r="M51" s="39">
        <v>0</v>
      </c>
      <c r="N51" s="38">
        <v>0</v>
      </c>
      <c r="O51" s="39">
        <v>0</v>
      </c>
      <c r="P51" s="38">
        <v>0</v>
      </c>
      <c r="Q51" s="38"/>
      <c r="R51" s="38">
        <f t="shared" si="8"/>
        <v>0</v>
      </c>
      <c r="S51" s="38">
        <f t="shared" si="12"/>
        <v>0</v>
      </c>
      <c r="T51" s="39">
        <f t="shared" si="13"/>
        <v>0</v>
      </c>
      <c r="U51" s="38">
        <f t="shared" si="14"/>
        <v>15000</v>
      </c>
      <c r="V51" s="40">
        <v>121</v>
      </c>
      <c r="W51" s="22"/>
    </row>
    <row r="52" spans="1:23" ht="17.25" thickBot="1">
      <c r="A52">
        <v>2</v>
      </c>
      <c r="B52">
        <v>461</v>
      </c>
      <c r="C52">
        <v>429</v>
      </c>
      <c r="D52" s="41">
        <v>37</v>
      </c>
      <c r="E52" s="27" t="s">
        <v>62</v>
      </c>
      <c r="F52" s="27" t="s">
        <v>45</v>
      </c>
      <c r="G52" s="26" t="s">
        <v>64</v>
      </c>
      <c r="H52" s="27" t="s">
        <v>58</v>
      </c>
      <c r="I52" s="29">
        <v>41760</v>
      </c>
      <c r="J52" s="30">
        <v>41852</v>
      </c>
      <c r="K52" s="28">
        <v>15000</v>
      </c>
      <c r="L52" s="38">
        <v>0</v>
      </c>
      <c r="M52" s="39">
        <v>0</v>
      </c>
      <c r="N52" s="38">
        <v>0</v>
      </c>
      <c r="O52" s="39">
        <v>0</v>
      </c>
      <c r="P52" s="38">
        <v>0</v>
      </c>
      <c r="Q52" s="38"/>
      <c r="R52" s="38">
        <f t="shared" si="8"/>
        <v>0</v>
      </c>
      <c r="S52" s="38">
        <f t="shared" si="12"/>
        <v>0</v>
      </c>
      <c r="T52" s="39">
        <f t="shared" si="13"/>
        <v>0</v>
      </c>
      <c r="U52" s="38">
        <f t="shared" si="14"/>
        <v>15000</v>
      </c>
      <c r="V52" s="40">
        <v>121</v>
      </c>
      <c r="W52" s="22"/>
    </row>
    <row r="53" spans="4:22" ht="21.75" customHeight="1">
      <c r="D53" s="31"/>
      <c r="E53" s="12" t="s">
        <v>28</v>
      </c>
      <c r="F53" s="12"/>
      <c r="G53" s="12"/>
      <c r="H53" s="12"/>
      <c r="I53" s="12"/>
      <c r="J53" s="16"/>
      <c r="K53" s="13">
        <f>SUM(K16:K52)</f>
        <v>1273000</v>
      </c>
      <c r="L53" s="33">
        <f>SUM(L16:L52)</f>
        <v>35329.7</v>
      </c>
      <c r="M53" s="33">
        <f>SUM(M16:M52)</f>
        <v>87401</v>
      </c>
      <c r="N53" s="33">
        <f>SUM(N16:N52)</f>
        <v>11216.699999999997</v>
      </c>
      <c r="O53" s="33">
        <f aca="true" t="shared" si="15" ref="O53:U53">SUM(O16:O52)</f>
        <v>37422.399999999994</v>
      </c>
      <c r="P53" s="33">
        <f>SUM(P16:P52)</f>
        <v>87277.90000000001</v>
      </c>
      <c r="Q53" s="33">
        <f>SUM(Q16:Q52)</f>
        <v>5060.34</v>
      </c>
      <c r="R53" s="33">
        <f>SUM(R16:R52)</f>
        <v>263708.04000000004</v>
      </c>
      <c r="S53" s="33">
        <f t="shared" si="15"/>
        <v>77812.44</v>
      </c>
      <c r="T53" s="33">
        <f t="shared" si="15"/>
        <v>185895.60000000003</v>
      </c>
      <c r="U53" s="33">
        <f t="shared" si="15"/>
        <v>1195187.56</v>
      </c>
      <c r="V53" s="34"/>
    </row>
    <row r="54" spans="4:22" ht="34.5" customHeight="1" thickBot="1">
      <c r="D54" s="32"/>
      <c r="E54" s="14"/>
      <c r="F54" s="14"/>
      <c r="G54" s="14"/>
      <c r="H54" s="14"/>
      <c r="I54" s="14"/>
      <c r="J54" s="17"/>
      <c r="K54" s="15"/>
      <c r="L54" s="35"/>
      <c r="M54" s="35"/>
      <c r="N54" s="36"/>
      <c r="O54" s="35"/>
      <c r="P54" s="35"/>
      <c r="Q54" s="35"/>
      <c r="R54" s="35"/>
      <c r="S54" s="35"/>
      <c r="T54" s="35"/>
      <c r="U54" s="35"/>
      <c r="V54" s="37"/>
    </row>
    <row r="55" spans="4:22" s="22" customFormat="1" ht="16.5">
      <c r="D55" s="6"/>
      <c r="E55" s="6"/>
      <c r="F55" s="6"/>
      <c r="G55" s="6"/>
      <c r="H55" s="6"/>
      <c r="I55" s="6"/>
      <c r="J55" s="6"/>
      <c r="K55" s="6"/>
      <c r="L55" s="24"/>
      <c r="M55" s="24"/>
      <c r="N55" s="25"/>
      <c r="O55" s="24"/>
      <c r="P55" s="6"/>
      <c r="Q55" s="6"/>
      <c r="R55" s="24"/>
      <c r="S55" s="24"/>
      <c r="T55" s="24"/>
      <c r="U55" s="24"/>
      <c r="V55" s="24"/>
    </row>
    <row r="56" spans="4:22" s="22" customFormat="1" ht="16.5">
      <c r="D56" s="6" t="s">
        <v>3</v>
      </c>
      <c r="E56" s="8"/>
      <c r="F56" s="8"/>
      <c r="G56" s="5"/>
      <c r="H56" s="5"/>
      <c r="I56" s="5"/>
      <c r="J56" s="5"/>
      <c r="K56" s="5"/>
      <c r="L56" s="7"/>
      <c r="M56" s="7"/>
      <c r="N56" s="9"/>
      <c r="O56" s="7"/>
      <c r="P56" s="5"/>
      <c r="Q56" s="5"/>
      <c r="R56" s="7"/>
      <c r="S56" s="7"/>
      <c r="T56" s="7"/>
      <c r="U56" s="7"/>
      <c r="V56" s="7"/>
    </row>
    <row r="57" spans="4:22" s="22" customFormat="1" ht="16.5">
      <c r="D57" s="5" t="s">
        <v>14</v>
      </c>
      <c r="E57" s="8"/>
      <c r="F57" s="8"/>
      <c r="G57" s="5"/>
      <c r="H57" s="5"/>
      <c r="I57" s="5"/>
      <c r="J57" s="5"/>
      <c r="K57" s="5"/>
      <c r="L57" s="7"/>
      <c r="M57" s="7"/>
      <c r="N57" s="5"/>
      <c r="O57" s="7"/>
      <c r="P57" s="7"/>
      <c r="Q57" s="7"/>
      <c r="R57" s="7"/>
      <c r="S57" s="7"/>
      <c r="T57" s="7"/>
      <c r="U57" s="7"/>
      <c r="V57" s="7"/>
    </row>
    <row r="58" spans="4:14" s="22" customFormat="1" ht="16.5">
      <c r="D58" s="5" t="s">
        <v>16</v>
      </c>
      <c r="E58" s="8"/>
      <c r="F58" s="8"/>
      <c r="G58" s="5"/>
      <c r="H58" s="5"/>
      <c r="I58" s="5"/>
      <c r="J58" s="5"/>
      <c r="K58" s="5"/>
      <c r="L58" s="7"/>
      <c r="M58" s="7"/>
      <c r="N58" s="5"/>
    </row>
    <row r="59" spans="4:14" s="22" customFormat="1" ht="16.5">
      <c r="D59" s="5" t="s">
        <v>15</v>
      </c>
      <c r="E59" s="8"/>
      <c r="F59" s="8"/>
      <c r="G59" s="5"/>
      <c r="H59" s="5"/>
      <c r="I59" s="5"/>
      <c r="J59" s="5"/>
      <c r="K59" s="5"/>
      <c r="L59" s="7"/>
      <c r="M59" s="7"/>
      <c r="N59" s="5"/>
    </row>
    <row r="60" spans="4:14" s="22" customFormat="1" ht="16.5">
      <c r="D60" s="5" t="s">
        <v>71</v>
      </c>
      <c r="E60" s="8"/>
      <c r="F60" s="8"/>
      <c r="G60" s="5"/>
      <c r="H60" s="5"/>
      <c r="I60" s="5"/>
      <c r="J60" s="5"/>
      <c r="K60" s="5"/>
      <c r="L60" s="7"/>
      <c r="M60" s="7"/>
      <c r="N60" s="5"/>
    </row>
    <row r="61" spans="4:14" s="18" customFormat="1" ht="16.5">
      <c r="D61" s="46" t="s">
        <v>29</v>
      </c>
      <c r="E61" s="46"/>
      <c r="F61" s="46"/>
      <c r="G61" s="46"/>
      <c r="H61" s="46"/>
      <c r="I61" s="46"/>
      <c r="J61" s="46"/>
      <c r="K61" s="46"/>
      <c r="L61" s="46"/>
      <c r="M61" s="46"/>
      <c r="N61" s="46"/>
    </row>
    <row r="62" spans="4:14" s="22" customFormat="1" ht="16.5"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</row>
    <row r="63" s="22" customFormat="1" ht="12.75"/>
    <row r="64" s="22" customFormat="1" ht="12.75"/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</sheetData>
  <sheetProtection/>
  <mergeCells count="21">
    <mergeCell ref="D7:V7"/>
    <mergeCell ref="O14:P14"/>
    <mergeCell ref="D4:V4"/>
    <mergeCell ref="D11:V11"/>
    <mergeCell ref="K13:K15"/>
    <mergeCell ref="D13:D15"/>
    <mergeCell ref="E13:E15"/>
    <mergeCell ref="S13:T13"/>
    <mergeCell ref="D62:N62"/>
    <mergeCell ref="U13:U15"/>
    <mergeCell ref="V13:V15"/>
    <mergeCell ref="L14:M14"/>
    <mergeCell ref="N14:N15"/>
    <mergeCell ref="Q14:Q15"/>
    <mergeCell ref="L13:R13"/>
    <mergeCell ref="S14:S15"/>
    <mergeCell ref="R14:R15"/>
    <mergeCell ref="D61:N61"/>
    <mergeCell ref="T14:T15"/>
    <mergeCell ref="D10:V10"/>
    <mergeCell ref="D8:V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Madelin De la Paz</cp:lastModifiedBy>
  <cp:lastPrinted>2013-03-13T19:00:22Z</cp:lastPrinted>
  <dcterms:created xsi:type="dcterms:W3CDTF">2006-07-11T17:39:34Z</dcterms:created>
  <dcterms:modified xsi:type="dcterms:W3CDTF">2015-09-14T15:26:38Z</dcterms:modified>
  <cp:category/>
  <cp:version/>
  <cp:contentType/>
  <cp:contentStatus/>
</cp:coreProperties>
</file>