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DOCUMENTOS PARA EDITAR Y SUBIR\Nómina\"/>
    </mc:Choice>
  </mc:AlternateContent>
  <bookViews>
    <workbookView xWindow="0" yWindow="0" windowWidth="8985" windowHeight="11775" tabRatio="601"/>
  </bookViews>
  <sheets>
    <sheet name="Empleados fijos" sheetId="1" r:id="rId1"/>
  </sheets>
  <definedNames>
    <definedName name="_xlnm._FilterDatabase" localSheetId="0" hidden="1">'Empleados fijos'!$A$9:$T$367</definedName>
    <definedName name="_xlnm.Print_Area" localSheetId="0">'Empleados fijos'!$A$2:$T$408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S366" i="1" l="1"/>
  <c r="R366" i="1"/>
  <c r="T366" i="1" s="1"/>
  <c r="P366" i="1"/>
  <c r="S365" i="1"/>
  <c r="R365" i="1"/>
  <c r="T365" i="1" s="1"/>
  <c r="P365" i="1"/>
  <c r="S364" i="1"/>
  <c r="R364" i="1"/>
  <c r="T364" i="1" s="1"/>
  <c r="P36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3" i="1"/>
  <c r="P361" i="1"/>
  <c r="P362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59" i="1"/>
  <c r="T359" i="1" s="1"/>
  <c r="S359" i="1"/>
  <c r="R360" i="1"/>
  <c r="T360" i="1" s="1"/>
  <c r="S360" i="1"/>
  <c r="R363" i="1"/>
  <c r="T363" i="1" s="1"/>
  <c r="S363" i="1"/>
  <c r="R361" i="1"/>
  <c r="T361" i="1" s="1"/>
  <c r="S361" i="1"/>
  <c r="R362" i="1"/>
  <c r="T362" i="1" s="1"/>
  <c r="S362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67" i="1"/>
  <c r="R12" i="1"/>
  <c r="S342" i="1" l="1"/>
  <c r="T342" i="1"/>
  <c r="T325" i="1"/>
  <c r="S325" i="1"/>
  <c r="H367" i="1" l="1"/>
  <c r="I367" i="1"/>
  <c r="J367" i="1"/>
  <c r="K367" i="1"/>
  <c r="L367" i="1"/>
  <c r="M367" i="1"/>
  <c r="N367" i="1"/>
  <c r="O367" i="1"/>
  <c r="G367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67" i="1" l="1"/>
  <c r="P367" i="1"/>
  <c r="T265" i="1"/>
  <c r="R367" i="1"/>
  <c r="T12" i="1"/>
  <c r="T367" i="1" l="1"/>
</calcChain>
</file>

<file path=xl/sharedStrings.xml><?xml version="1.0" encoding="utf-8"?>
<sst xmlns="http://schemas.openxmlformats.org/spreadsheetml/2006/main" count="1810" uniqueCount="537">
  <si>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</si>
  <si>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</si>
  <si>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</si>
  <si>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</si>
  <si>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</si>
  <si>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</si>
  <si>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</si>
  <si>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</si>
  <si>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</si>
  <si>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</si>
  <si>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</si>
  <si>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</si>
  <si>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</si>
  <si>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</si>
  <si>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</si>
  <si>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</si>
  <si>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</si>
  <si>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</si>
  <si>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</si>
  <si>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</si>
  <si>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</si>
  <si>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</si>
  <si>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</si>
  <si>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</si>
  <si>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</si>
  <si>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</si>
  <si>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</si>
  <si>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</si>
  <si>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</si>
  <si>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</si>
  <si>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</si>
  <si>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</si>
  <si>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</si>
  <si>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</si>
  <si>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</si>
  <si>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</si>
  <si>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</si>
  <si>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</si>
  <si>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</si>
  <si>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</si>
  <si>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</si>
  <si>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</si>
  <si>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</si>
  <si>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</si>
  <si>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</si>
  <si>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</si>
  <si>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</si>
  <si>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</si>
  <si>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</si>
  <si>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</si>
  <si>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</si>
  <si>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</si>
  <si>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</si>
  <si>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</si>
  <si>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</si>
  <si>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</si>
  <si>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</si>
  <si>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</si>
  <si>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</si>
  <si>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</si>
  <si>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</si>
  <si>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</si>
  <si>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</si>
  <si>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</si>
  <si>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</si>
  <si>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</si>
  <si>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</si>
  <si>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</si>
  <si>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</si>
  <si>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</si>
  <si>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</si>
  <si>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</si>
  <si>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</si>
  <si>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</si>
  <si>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</si>
  <si>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</si>
  <si>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</si>
  <si>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ENCARGADO (A) DIVISION SERVICIOS GENERALES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</si>
  <si>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</si>
  <si>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</si>
  <si>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</si>
  <si>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</si>
  <si>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</si>
  <si>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</si>
  <si>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</si>
  <si>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</si>
  <si>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</si>
  <si>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</si>
  <si>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</si>
  <si>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</si>
  <si>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</si>
  <si>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</si>
  <si>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</si>
  <si>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</si>
  <si>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</si>
  <si>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</si>
  <si>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</si>
  <si>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</si>
  <si>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</si>
  <si>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</si>
  <si>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</si>
  <si>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</si>
  <si>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</si>
  <si>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</si>
  <si>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</si>
  <si>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</si>
  <si>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</si>
  <si>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</si>
  <si>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</si>
  <si>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</si>
  <si>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</si>
  <si>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</si>
  <si>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</si>
  <si>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</si>
  <si>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</si>
  <si>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</si>
  <si>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</si>
  <si>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</si>
  <si>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</si>
  <si>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</si>
  <si>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</si>
  <si>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</si>
  <si>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</si>
  <si>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</si>
  <si>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</si>
  <si>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</si>
  <si>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</si>
  <si>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</si>
  <si>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</si>
  <si>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</si>
  <si>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</si>
  <si>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</si>
  <si>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</si>
  <si>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</si>
  <si>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</si>
  <si>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</si>
  <si>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</si>
  <si>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</si>
  <si>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</si>
  <si>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</si>
  <si>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</si>
  <si>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</si>
  <si>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</si>
  <si>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</si>
  <si>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</si>
  <si>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</si>
  <si>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</si>
  <si>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</si>
  <si>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</si>
  <si>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</si>
  <si>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</si>
  <si>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</si>
  <si>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</si>
  <si>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</si>
  <si>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</si>
  <si>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</si>
  <si>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</si>
  <si>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</si>
  <si>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</si>
  <si>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</si>
  <si>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</si>
  <si>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</si>
  <si>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</si>
  <si>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</si>
  <si>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</si>
  <si>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</si>
  <si>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</si>
  <si>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</si>
  <si>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</si>
  <si>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</si>
  <si>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</si>
  <si>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</si>
  <si>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</si>
  <si>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</si>
  <si>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</si>
  <si>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</si>
  <si>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</si>
  <si>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</si>
  <si>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</si>
  <si>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</si>
  <si>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</si>
  <si>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</si>
  <si>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</si>
  <si>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</si>
  <si>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</si>
  <si>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</si>
  <si>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</si>
  <si>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</si>
  <si>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</si>
  <si>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</si>
  <si>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</si>
  <si>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</si>
  <si>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</si>
  <si>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</si>
  <si>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</si>
  <si>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</si>
  <si>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</si>
  <si>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</si>
  <si>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</si>
  <si>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</si>
  <si>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</si>
  <si>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</si>
  <si>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</si>
  <si>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</si>
  <si>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</si>
  <si>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</si>
  <si>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</si>
  <si>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</si>
  <si>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</si>
  <si>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</si>
  <si>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</si>
  <si>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</si>
  <si>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</si>
  <si>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</si>
  <si>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</si>
  <si>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</si>
  <si>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</si>
  <si>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</si>
  <si>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</si>
  <si>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</si>
  <si>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</si>
  <si>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</si>
  <si>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</si>
  <si>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</si>
  <si>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</si>
  <si>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</si>
  <si>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</si>
  <si>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</si>
  <si>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</si>
  <si>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</si>
  <si>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</si>
  <si>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</si>
  <si>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</si>
  <si>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</si>
  <si>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</si>
  <si>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</si>
  <si>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</si>
  <si>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</si>
  <si>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</si>
  <si>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</si>
  <si>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</si>
  <si>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</si>
  <si>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</si>
  <si>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</si>
  <si>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</si>
  <si>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</si>
  <si>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</si>
  <si>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</si>
  <si>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</si>
  <si>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</si>
  <si>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</si>
  <si>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</si>
  <si>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</si>
  <si>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</si>
  <si>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</si>
  <si>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</si>
  <si>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</si>
  <si>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</si>
  <si>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</si>
  <si>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</si>
  <si>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</si>
  <si>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JHAINA ESPERANZA DEL POZO PAULA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</si>
  <si>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</si>
  <si>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</si>
  <si>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</si>
  <si>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</si>
  <si>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</si>
  <si>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</si>
  <si>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</si>
  <si>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</si>
  <si>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</si>
  <si>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</si>
  <si>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</si>
  <si>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</si>
  <si>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</si>
  <si>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</si>
  <si>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</si>
  <si>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</si>
  <si>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</si>
  <si>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</si>
  <si>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</si>
  <si>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</si>
  <si>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</si>
  <si>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</si>
  <si>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</si>
  <si>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</si>
  <si>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</si>
  <si>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</si>
  <si>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</si>
  <si>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</si>
  <si>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</si>
  <si>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</si>
  <si>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</si>
  <si>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JUAN PABLO LOPEZ DE LA CRUZ</t>
  </si>
  <si>
    <t>DAMARYS RAQUEL GUZMAN PEREZ DE BELLO</t>
  </si>
  <si>
    <t>SAMUEL MERCEDES SHEPHARD</t>
  </si>
  <si>
    <t>OSCAR ANDRES SOTO BODRE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</si>
  <si>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</si>
  <si>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</si>
  <si>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</si>
  <si>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</si>
  <si>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</si>
  <si>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</si>
  <si>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</si>
  <si>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</si>
  <si>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</si>
  <si>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</si>
  <si>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</si>
  <si>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</si>
  <si>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</si>
  <si>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</si>
  <si>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</si>
  <si>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</si>
  <si>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</si>
  <si>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</si>
  <si>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</si>
  <si>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</si>
  <si>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</si>
  <si>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</si>
  <si>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</si>
  <si>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</si>
  <si>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</si>
  <si>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</si>
  <si>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</si>
  <si>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</si>
  <si>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</si>
  <si>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</si>
  <si>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</si>
  <si>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</si>
  <si>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</si>
  <si>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</si>
  <si>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</si>
  <si>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</si>
  <si>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</si>
  <si>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</si>
  <si>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</si>
  <si>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</si>
  <si>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</si>
  <si>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</si>
  <si>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</si>
  <si>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</si>
  <si>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</si>
  <si>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</si>
  <si>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</si>
  <si>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</si>
  <si>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LENIN STALIN                   MENDEZ QUEZADA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</si>
  <si>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</si>
  <si>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</si>
  <si>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</si>
  <si>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</si>
  <si>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</si>
  <si>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</si>
  <si>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</si>
  <si>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</si>
  <si>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</si>
  <si>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</si>
  <si>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</si>
  <si>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</si>
  <si>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RAMON DE JESUS GOMEZ DE JESUS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</si>
  <si>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</si>
  <si>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</si>
  <si>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</si>
  <si>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</si>
  <si>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</si>
  <si>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</si>
  <si>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</si>
  <si>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</si>
  <si>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</si>
  <si>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</si>
  <si>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</si>
  <si>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</si>
  <si>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</si>
  <si>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</si>
  <si>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</si>
  <si>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</si>
  <si>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</si>
  <si>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</si>
  <si>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</si>
  <si>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VICTORIA KURY HARB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</si>
  <si>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</si>
  <si>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</si>
  <si>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</si>
  <si>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</si>
  <si>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</si>
  <si>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</si>
  <si>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</si>
  <si>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</si>
  <si>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</si>
  <si>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</si>
  <si>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</si>
  <si>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</si>
  <si>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</si>
  <si>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COORD. DE PROYECTOS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</si>
  <si>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</si>
  <si>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</si>
  <si>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</si>
  <si>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</si>
  <si>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</si>
  <si>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</si>
  <si>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</si>
  <si>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</si>
  <si>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</si>
  <si>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</si>
  <si>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</si>
  <si>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</si>
  <si>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</si>
  <si>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</si>
  <si>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</si>
  <si>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</si>
  <si>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</si>
  <si>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</si>
  <si>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</si>
  <si>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</si>
  <si>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</si>
  <si>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</si>
  <si>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</si>
  <si>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</si>
  <si>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</si>
  <si>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</si>
  <si>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</si>
  <si>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</si>
  <si>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</si>
  <si>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</si>
  <si>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</si>
  <si>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</si>
  <si>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</si>
  <si>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</si>
  <si>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</si>
  <si>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</si>
  <si>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</si>
  <si>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</si>
  <si>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</si>
  <si>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</si>
  <si>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</si>
  <si>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</si>
  <si>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</si>
  <si>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</si>
  <si>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</si>
  <si>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</si>
  <si>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</si>
  <si>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</si>
  <si>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DARLENIS ALEJANDRA ENCARNACION JIMENEZ</t>
  </si>
  <si>
    <t>ELIZABETH GARCIA JIMENEZ</t>
  </si>
  <si>
    <t>DILIA ONDINA CASTILLO PIMENTEL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</si>
  <si>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</si>
  <si>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</si>
  <si>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</si>
  <si>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</si>
  <si>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</si>
  <si>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</si>
  <si>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</si>
  <si>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</si>
  <si>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</si>
  <si>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</si>
  <si>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</si>
  <si>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</si>
  <si>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</si>
  <si>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</si>
  <si>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</si>
  <si>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</si>
  <si>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</si>
  <si>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</si>
  <si>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</si>
  <si>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</si>
  <si>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</si>
  <si>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</si>
  <si>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</si>
  <si>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</si>
  <si>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</si>
  <si>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</si>
  <si>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</si>
  <si>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</si>
  <si>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</si>
  <si>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</si>
  <si>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</si>
  <si>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</si>
  <si>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</si>
  <si>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</si>
  <si>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</si>
  <si>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</si>
  <si>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</si>
  <si>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</si>
  <si>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</si>
  <si>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</si>
  <si>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</si>
  <si>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</si>
  <si>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</si>
  <si>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</si>
  <si>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</si>
  <si>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</si>
  <si>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</si>
  <si>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</si>
  <si>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</si>
  <si>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</si>
  <si>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</si>
  <si>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</si>
  <si>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</si>
  <si>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</si>
  <si>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</si>
  <si>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</si>
  <si>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Correspondiente al mes de abril del año 2022</t>
  </si>
  <si>
    <t xml:space="preserve"> DIRECCION GENERAL DE CONTABILIDAD GUBERNAMENTAL</t>
  </si>
  <si>
    <t xml:space="preserve"> DEPARTAMENTO JURIDICO</t>
  </si>
  <si>
    <t xml:space="preserve"> DEPARTAMENTO COMUNICACION</t>
  </si>
  <si>
    <t>SUPERVISOR DE EVENTOS</t>
  </si>
  <si>
    <t>NOELIA NICOLE CORTIÑAS ALMONTE</t>
  </si>
  <si>
    <t xml:space="preserve"> DEPARTAMENTO RECURSOS HUMANOS</t>
  </si>
  <si>
    <t xml:space="preserve"> DEPARTAMENTO PLANIFICACION Y DESARROLLO</t>
  </si>
  <si>
    <t xml:space="preserve"> DEPARTAMENTO TECNOLOGIA DE LA INFORMACION Y COMUNICACION</t>
  </si>
  <si>
    <t>ALEJANDRO PINEDA GOMEZ</t>
  </si>
  <si>
    <t xml:space="preserve"> DEPARTAMENTO ADMINISTRATIVO Y FINANCIERO</t>
  </si>
  <si>
    <t xml:space="preserve"> SECCION DE SERVICIOS GENERALES</t>
  </si>
  <si>
    <t>BRAYAN AQUINO VALENZUELA PUJOLS</t>
  </si>
  <si>
    <t>ELECTRICISTA</t>
  </si>
  <si>
    <t>FELIX ALBERTO TEJEDA MORALES</t>
  </si>
  <si>
    <t xml:space="preserve"> SECCION DE CORRESPONDENCIA</t>
  </si>
  <si>
    <t>DIVISION DE COMPRAS Y CONTRATACIONES</t>
  </si>
  <si>
    <t xml:space="preserve"> DIVISION FINANCIERA</t>
  </si>
  <si>
    <t xml:space="preserve"> SECCION DE ARCHIVO CENTRAL</t>
  </si>
  <si>
    <t xml:space="preserve"> DIRECCION PROCESAMIENTO CONTABLE Y ESTADOS FINANCIEROS</t>
  </si>
  <si>
    <t xml:space="preserve"> DEPARTAMENTO CONTABILIDAD PATRIMONIAL DEL GOBIERNO GENERAL</t>
  </si>
  <si>
    <t xml:space="preserve"> DIVISION CONTABILIDAD FINANCIERA GOBIERNO CENTRAL</t>
  </si>
  <si>
    <t xml:space="preserve"> DIVISION CONTABILIDAD PATRIMONIAL DEL GOBIERNO CENTRAL</t>
  </si>
  <si>
    <t xml:space="preserve"> DEPARTAMENTO CONTABILIDAD PRESUPUESTARIA GOBIERNO GENERAL</t>
  </si>
  <si>
    <t xml:space="preserve"> DIVISION CONTABILIDAD PRESUPUESTARIA GOBIERNO CENTRAL</t>
  </si>
  <si>
    <t xml:space="preserve"> DIVISION CONTABILIDAD PRESUPUESTARIA INSTITUCIONES DESCENTRALIZADAS, EMPRESAS PUBLICAS Y DE LA SEGURIDAD SOCIAL Y LAS MUNICIPALIDADES</t>
  </si>
  <si>
    <t xml:space="preserve"> DEPARTAMENTO DE CONSOLIDACIÓN</t>
  </si>
  <si>
    <t xml:space="preserve"> DIVISION DE CONSOLIDACION SECTOR GOBIERNO CENTRAL</t>
  </si>
  <si>
    <t xml:space="preserve"> DIVISION CONSOLIDACION SECTOR GOBIERNO LOCAL</t>
  </si>
  <si>
    <t xml:space="preserve"> DIVISION CONSOLIDACION SECTOR GOBIERNO EMPRESARIAL</t>
  </si>
  <si>
    <t xml:space="preserve"> DIRECCION NORMAS Y PROCEDIMIENTOS</t>
  </si>
  <si>
    <t>ALBERTH GUEVARA PEREZ REINOSO</t>
  </si>
  <si>
    <t xml:space="preserve"> DEPARTAMENTO NORMAS Y PROCEDIMIENTOS CONTABLES</t>
  </si>
  <si>
    <t xml:space="preserve"> DEPARTAMENTO IMPLEMENTACION Y SEGUIMIENTO NORMATIVO</t>
  </si>
  <si>
    <t xml:space="preserve"> DIRECCION ANALISIS DE INFORMACION FINANCIERA</t>
  </si>
  <si>
    <t>ARISMENDY POCHE VALDEZ</t>
  </si>
  <si>
    <t xml:space="preserve"> DEPARTAMENTO ANALISIS E INTREPRETACION EJECUCION ECONOMICA-FINANCIERA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</si>
</sst>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358"/>
  <sheetViews>
    <sheetView tabSelected="1" topLeftCell="C3" zoomScale="70" zoomScaleNormal="70" zoomScalePageLayoutView="60" workbookViewId="0">
      <selection activeCell="A7" sqref="A7:T7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s="5" customFormat="1" ht="18" x14ac:dyDescent="0.2">
      <c r="A6" s="83" t="s">
        <v>359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s="5" customFormat="1" ht="18" x14ac:dyDescent="0.2">
      <c r="A7" s="83" t="s">
        <v>500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3" t="s">
        <v>16</v>
      </c>
      <c r="B9" s="98" t="s">
        <v>12</v>
      </c>
      <c r="C9" s="98" t="s">
        <v>111</v>
      </c>
      <c r="D9" s="77" t="s">
        <v>17</v>
      </c>
      <c r="E9" s="77" t="s">
        <v>13</v>
      </c>
      <c r="F9" s="77" t="s">
        <v>104</v>
      </c>
      <c r="G9" s="74" t="s">
        <v>14</v>
      </c>
      <c r="H9" s="74" t="s">
        <v>9</v>
      </c>
      <c r="I9" s="71" t="s">
        <v>110</v>
      </c>
      <c r="J9" s="87" t="s">
        <v>8</v>
      </c>
      <c r="K9" s="88"/>
      <c r="L9" s="88"/>
      <c r="M9" s="88"/>
      <c r="N9" s="88"/>
      <c r="O9" s="88"/>
      <c r="P9" s="89"/>
      <c r="Q9" s="45"/>
      <c r="R9" s="84" t="s">
        <v>2</v>
      </c>
      <c r="S9" s="85"/>
      <c r="T9" s="74" t="s">
        <v>15</v>
      </c>
    </row>
    <row r="10" spans="1:22" s="2" customFormat="1" ht="27.75" customHeight="1" x14ac:dyDescent="0.2">
      <c r="A10" s="94"/>
      <c r="B10" s="99"/>
      <c r="C10" s="99"/>
      <c r="D10" s="78"/>
      <c r="E10" s="78"/>
      <c r="F10" s="78"/>
      <c r="G10" s="75"/>
      <c r="H10" s="75"/>
      <c r="I10" s="72"/>
      <c r="J10" s="67" t="s">
        <v>11</v>
      </c>
      <c r="K10" s="68"/>
      <c r="L10" s="69" t="s">
        <v>39</v>
      </c>
      <c r="M10" s="86" t="s">
        <v>57</v>
      </c>
      <c r="N10" s="68"/>
      <c r="O10" s="65" t="s">
        <v>10</v>
      </c>
      <c r="P10" s="101" t="s">
        <v>0</v>
      </c>
      <c r="Q10" s="101" t="s">
        <v>112</v>
      </c>
      <c r="R10" s="90" t="s">
        <v>3</v>
      </c>
      <c r="S10" s="96" t="s">
        <v>1</v>
      </c>
      <c r="T10" s="75"/>
    </row>
    <row r="11" spans="1:22" s="2" customFormat="1" ht="42" customHeight="1" thickBot="1" x14ac:dyDescent="0.25">
      <c r="A11" s="95"/>
      <c r="B11" s="100"/>
      <c r="C11" s="100"/>
      <c r="D11" s="79"/>
      <c r="E11" s="79"/>
      <c r="F11" s="79"/>
      <c r="G11" s="76"/>
      <c r="H11" s="76"/>
      <c r="I11" s="73"/>
      <c r="J11" s="24" t="s">
        <v>4</v>
      </c>
      <c r="K11" s="25" t="s">
        <v>5</v>
      </c>
      <c r="L11" s="70"/>
      <c r="M11" s="17" t="s">
        <v>6</v>
      </c>
      <c r="N11" s="25" t="s">
        <v>7</v>
      </c>
      <c r="O11" s="66"/>
      <c r="P11" s="102"/>
      <c r="Q11" s="102"/>
      <c r="R11" s="91"/>
      <c r="S11" s="97"/>
      <c r="T11" s="76"/>
    </row>
    <row r="12" spans="1:22" s="2" customFormat="1" ht="51.75" customHeight="1" x14ac:dyDescent="0.2">
      <c r="A12" s="36">
        <v>1</v>
      </c>
      <c r="B12" s="31" t="s">
        <v>122</v>
      </c>
      <c r="C12" s="31" t="s">
        <v>113</v>
      </c>
      <c r="D12" s="29" t="s">
        <v>501</v>
      </c>
      <c r="E12" s="10" t="s">
        <v>19</v>
      </c>
      <c r="F12" s="10" t="s">
        <v>74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360</v>
      </c>
      <c r="C13" s="32" t="s">
        <v>114</v>
      </c>
      <c r="D13" s="15" t="s">
        <v>501</v>
      </c>
      <c r="E13" s="12" t="s">
        <v>361</v>
      </c>
      <c r="F13" s="12" t="s">
        <v>362</v>
      </c>
      <c r="G13" s="13">
        <v>80000</v>
      </c>
      <c r="H13" s="13">
        <v>0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2431</v>
      </c>
      <c r="R13" s="13">
        <f t="shared" si="1"/>
        <v>7184</v>
      </c>
      <c r="S13" s="47">
        <f t="shared" si="2"/>
        <v>12067.55</v>
      </c>
      <c r="T13" s="13">
        <f t="shared" si="3"/>
        <v>72816</v>
      </c>
      <c r="U13" s="21"/>
      <c r="V13" s="22"/>
    </row>
    <row r="14" spans="1:22" s="2" customFormat="1" ht="51.75" customHeight="1" x14ac:dyDescent="0.2">
      <c r="A14" s="37">
        <v>3</v>
      </c>
      <c r="B14" s="32" t="s">
        <v>124</v>
      </c>
      <c r="C14" s="32" t="s">
        <v>114</v>
      </c>
      <c r="D14" s="15" t="s">
        <v>501</v>
      </c>
      <c r="E14" s="12" t="s">
        <v>32</v>
      </c>
      <c r="F14" s="12" t="s">
        <v>55</v>
      </c>
      <c r="G14" s="13">
        <v>80000</v>
      </c>
      <c r="H14" s="13">
        <v>0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10000</v>
      </c>
      <c r="R14" s="13">
        <f t="shared" ref="R14:R77" si="5">SUM(H14,I14,J14,M14,O14,Q14)</f>
        <v>14753</v>
      </c>
      <c r="S14" s="47">
        <f t="shared" ref="S14:S77" si="6">SUM(K14,L14,N14)</f>
        <v>12067.55</v>
      </c>
      <c r="T14" s="13">
        <f t="shared" ref="T14:T77" si="7">+G14-R14</f>
        <v>65247</v>
      </c>
      <c r="U14" s="21"/>
      <c r="V14" s="22"/>
    </row>
    <row r="15" spans="1:22" s="2" customFormat="1" ht="51.75" customHeight="1" x14ac:dyDescent="0.2">
      <c r="A15" s="37">
        <v>4</v>
      </c>
      <c r="B15" s="32" t="s">
        <v>233</v>
      </c>
      <c r="C15" s="32" t="s">
        <v>114</v>
      </c>
      <c r="D15" s="15" t="s">
        <v>502</v>
      </c>
      <c r="E15" s="12" t="s">
        <v>42</v>
      </c>
      <c r="F15" s="12" t="s">
        <v>56</v>
      </c>
      <c r="G15" s="13">
        <v>34000</v>
      </c>
      <c r="H15" s="13">
        <v>0</v>
      </c>
      <c r="I15" s="13">
        <v>25</v>
      </c>
      <c r="J15" s="13">
        <v>975.8</v>
      </c>
      <c r="K15" s="13">
        <v>2414</v>
      </c>
      <c r="L15" s="13">
        <v>374</v>
      </c>
      <c r="M15" s="13">
        <v>1033.5999999999999</v>
      </c>
      <c r="N15" s="13">
        <v>2410.6</v>
      </c>
      <c r="O15" s="16"/>
      <c r="P15" s="13">
        <f t="shared" si="4"/>
        <v>7208</v>
      </c>
      <c r="Q15" s="13">
        <v>840</v>
      </c>
      <c r="R15" s="13">
        <f t="shared" si="5"/>
        <v>2874.3999999999996</v>
      </c>
      <c r="S15" s="47">
        <f t="shared" si="6"/>
        <v>5198.6000000000004</v>
      </c>
      <c r="T15" s="13">
        <f t="shared" si="7"/>
        <v>31125.599999999999</v>
      </c>
      <c r="U15" s="21"/>
      <c r="V15" s="22"/>
    </row>
    <row r="16" spans="1:22" s="2" customFormat="1" ht="51.75" customHeight="1" x14ac:dyDescent="0.2">
      <c r="A16" s="37">
        <v>5</v>
      </c>
      <c r="B16" s="32" t="s">
        <v>363</v>
      </c>
      <c r="C16" s="32" t="s">
        <v>113</v>
      </c>
      <c r="D16" s="15" t="s">
        <v>502</v>
      </c>
      <c r="E16" s="12" t="s">
        <v>364</v>
      </c>
      <c r="F16" s="12" t="s">
        <v>362</v>
      </c>
      <c r="G16" s="13">
        <v>175000</v>
      </c>
      <c r="H16" s="13">
        <v>29841.29</v>
      </c>
      <c r="I16" s="13">
        <v>25</v>
      </c>
      <c r="J16" s="13">
        <v>5022.5</v>
      </c>
      <c r="K16" s="13">
        <v>12425</v>
      </c>
      <c r="L16" s="13">
        <v>715.55</v>
      </c>
      <c r="M16" s="13">
        <v>4943.8</v>
      </c>
      <c r="N16" s="13">
        <v>11530.11</v>
      </c>
      <c r="O16" s="16"/>
      <c r="P16" s="13">
        <f t="shared" si="4"/>
        <v>34636.959999999999</v>
      </c>
      <c r="Q16" s="13">
        <v>2553</v>
      </c>
      <c r="R16" s="13">
        <f t="shared" si="5"/>
        <v>42385.590000000004</v>
      </c>
      <c r="S16" s="47">
        <f t="shared" si="6"/>
        <v>24670.66</v>
      </c>
      <c r="T16" s="13">
        <f t="shared" si="7"/>
        <v>132614.41</v>
      </c>
      <c r="U16" s="21"/>
      <c r="V16" s="22"/>
    </row>
    <row r="17" spans="1:22" s="2" customFormat="1" ht="51.75" customHeight="1" x14ac:dyDescent="0.2">
      <c r="A17" s="37">
        <v>6</v>
      </c>
      <c r="B17" s="32" t="s">
        <v>234</v>
      </c>
      <c r="C17" s="32" t="s">
        <v>113</v>
      </c>
      <c r="D17" s="15" t="s">
        <v>502</v>
      </c>
      <c r="E17" s="12" t="s">
        <v>44</v>
      </c>
      <c r="F17" s="12" t="s">
        <v>55</v>
      </c>
      <c r="G17" s="13">
        <v>130000</v>
      </c>
      <c r="H17" s="13">
        <v>19162.12</v>
      </c>
      <c r="I17" s="13">
        <v>25</v>
      </c>
      <c r="J17" s="13">
        <v>3731</v>
      </c>
      <c r="K17" s="13">
        <v>9230</v>
      </c>
      <c r="L17" s="13">
        <v>715.55</v>
      </c>
      <c r="M17" s="13">
        <v>3952</v>
      </c>
      <c r="N17" s="13">
        <v>9217</v>
      </c>
      <c r="O17" s="16"/>
      <c r="P17" s="13">
        <f t="shared" si="4"/>
        <v>26845.55</v>
      </c>
      <c r="Q17" s="13">
        <v>0</v>
      </c>
      <c r="R17" s="13">
        <f t="shared" si="5"/>
        <v>26870.12</v>
      </c>
      <c r="S17" s="47">
        <f t="shared" si="6"/>
        <v>19162.55</v>
      </c>
      <c r="T17" s="13">
        <f t="shared" si="7"/>
        <v>103129.88</v>
      </c>
      <c r="U17" s="21"/>
      <c r="V17" s="22"/>
    </row>
    <row r="18" spans="1:22" s="2" customFormat="1" ht="51.75" customHeight="1" x14ac:dyDescent="0.2">
      <c r="A18" s="37">
        <v>7</v>
      </c>
      <c r="B18" s="32" t="s">
        <v>235</v>
      </c>
      <c r="C18" s="32" t="s">
        <v>113</v>
      </c>
      <c r="D18" s="15" t="s">
        <v>502</v>
      </c>
      <c r="E18" s="12" t="s">
        <v>31</v>
      </c>
      <c r="F18" s="12" t="s">
        <v>101</v>
      </c>
      <c r="G18" s="13">
        <v>70000</v>
      </c>
      <c r="H18" s="13">
        <v>5368.48</v>
      </c>
      <c r="I18" s="13">
        <v>25</v>
      </c>
      <c r="J18" s="13">
        <v>2009</v>
      </c>
      <c r="K18" s="13">
        <v>4970</v>
      </c>
      <c r="L18" s="13">
        <v>715.55</v>
      </c>
      <c r="M18" s="13">
        <v>2128</v>
      </c>
      <c r="N18" s="13">
        <v>4963</v>
      </c>
      <c r="O18" s="16"/>
      <c r="P18" s="13">
        <f t="shared" si="4"/>
        <v>14785.55</v>
      </c>
      <c r="Q18" s="13">
        <v>7592.5</v>
      </c>
      <c r="R18" s="13">
        <f t="shared" si="5"/>
        <v>17122.98</v>
      </c>
      <c r="S18" s="47">
        <f t="shared" si="6"/>
        <v>10648.55</v>
      </c>
      <c r="T18" s="13">
        <f t="shared" si="7"/>
        <v>52877.020000000004</v>
      </c>
      <c r="U18" s="21"/>
      <c r="V18" s="22"/>
    </row>
    <row r="19" spans="1:22" s="2" customFormat="1" ht="51.75" customHeight="1" x14ac:dyDescent="0.2">
      <c r="A19" s="37">
        <v>8</v>
      </c>
      <c r="B19" s="32" t="s">
        <v>365</v>
      </c>
      <c r="C19" s="32" t="s">
        <v>113</v>
      </c>
      <c r="D19" s="15" t="s">
        <v>502</v>
      </c>
      <c r="E19" s="12" t="s">
        <v>58</v>
      </c>
      <c r="F19" s="12" t="s">
        <v>362</v>
      </c>
      <c r="G19" s="13">
        <v>60000</v>
      </c>
      <c r="H19" s="13">
        <v>0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/>
      <c r="P19" s="13">
        <f t="shared" si="4"/>
        <v>12720</v>
      </c>
      <c r="Q19" s="13">
        <v>1728</v>
      </c>
      <c r="R19" s="13">
        <f t="shared" si="5"/>
        <v>5299</v>
      </c>
      <c r="S19" s="47">
        <f t="shared" si="6"/>
        <v>9174</v>
      </c>
      <c r="T19" s="13">
        <f t="shared" si="7"/>
        <v>54701</v>
      </c>
      <c r="U19" s="21"/>
      <c r="V19" s="22"/>
    </row>
    <row r="20" spans="1:22" s="2" customFormat="1" ht="51.75" customHeight="1" x14ac:dyDescent="0.2">
      <c r="A20" s="37">
        <v>9</v>
      </c>
      <c r="B20" s="32" t="s">
        <v>366</v>
      </c>
      <c r="C20" s="32" t="s">
        <v>114</v>
      </c>
      <c r="D20" s="15" t="s">
        <v>502</v>
      </c>
      <c r="E20" s="12" t="s">
        <v>58</v>
      </c>
      <c r="F20" s="12" t="s">
        <v>362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367</v>
      </c>
      <c r="C21" s="32" t="s">
        <v>113</v>
      </c>
      <c r="D21" s="15" t="s">
        <v>502</v>
      </c>
      <c r="E21" s="12" t="s">
        <v>58</v>
      </c>
      <c r="F21" s="12" t="s">
        <v>362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1432</v>
      </c>
      <c r="R21" s="13">
        <f t="shared" si="5"/>
        <v>6353.12</v>
      </c>
      <c r="S21" s="47">
        <f t="shared" si="6"/>
        <v>9174</v>
      </c>
      <c r="T21" s="13">
        <f t="shared" si="7"/>
        <v>53646.879999999997</v>
      </c>
      <c r="U21" s="21"/>
      <c r="V21" s="22"/>
    </row>
    <row r="22" spans="1:22" s="2" customFormat="1" ht="51.75" customHeight="1" x14ac:dyDescent="0.2">
      <c r="A22" s="37">
        <v>11</v>
      </c>
      <c r="B22" s="32" t="s">
        <v>368</v>
      </c>
      <c r="C22" s="32" t="s">
        <v>114</v>
      </c>
      <c r="D22" s="15" t="s">
        <v>502</v>
      </c>
      <c r="E22" s="12" t="s">
        <v>58</v>
      </c>
      <c r="F22" s="12" t="s">
        <v>362</v>
      </c>
      <c r="G22" s="13">
        <v>45000</v>
      </c>
      <c r="H22" s="13">
        <v>0</v>
      </c>
      <c r="I22" s="13">
        <v>25</v>
      </c>
      <c r="J22" s="13">
        <v>1291.5</v>
      </c>
      <c r="K22" s="13">
        <v>3195</v>
      </c>
      <c r="L22" s="13">
        <v>495</v>
      </c>
      <c r="M22" s="13">
        <v>1368</v>
      </c>
      <c r="N22" s="13">
        <v>3190.5</v>
      </c>
      <c r="O22" s="16"/>
      <c r="P22" s="13">
        <f t="shared" si="4"/>
        <v>9540</v>
      </c>
      <c r="Q22" s="13">
        <v>166.5</v>
      </c>
      <c r="R22" s="13">
        <f t="shared" si="5"/>
        <v>2851</v>
      </c>
      <c r="S22" s="47">
        <f t="shared" si="6"/>
        <v>6880.5</v>
      </c>
      <c r="T22" s="13">
        <f t="shared" si="7"/>
        <v>42149</v>
      </c>
      <c r="U22" s="21"/>
      <c r="V22" s="22"/>
    </row>
    <row r="23" spans="1:22" s="2" customFormat="1" ht="51.75" customHeight="1" x14ac:dyDescent="0.2">
      <c r="A23" s="37">
        <v>12</v>
      </c>
      <c r="B23" s="32" t="s">
        <v>238</v>
      </c>
      <c r="C23" s="32" t="s">
        <v>113</v>
      </c>
      <c r="D23" s="15" t="s">
        <v>502</v>
      </c>
      <c r="E23" s="12" t="s">
        <v>58</v>
      </c>
      <c r="F23" s="12" t="s">
        <v>101</v>
      </c>
      <c r="G23" s="13">
        <v>50000</v>
      </c>
      <c r="H23" s="13">
        <v>0</v>
      </c>
      <c r="I23" s="13">
        <v>25</v>
      </c>
      <c r="J23" s="13">
        <v>1435</v>
      </c>
      <c r="K23" s="13">
        <v>3550</v>
      </c>
      <c r="L23" s="13">
        <v>550</v>
      </c>
      <c r="M23" s="13">
        <v>1520</v>
      </c>
      <c r="N23" s="13">
        <v>3545</v>
      </c>
      <c r="O23" s="16"/>
      <c r="P23" s="13">
        <f t="shared" si="4"/>
        <v>10600</v>
      </c>
      <c r="Q23" s="13">
        <v>0</v>
      </c>
      <c r="R23" s="13">
        <f t="shared" si="5"/>
        <v>2980</v>
      </c>
      <c r="S23" s="47">
        <f t="shared" si="6"/>
        <v>7645</v>
      </c>
      <c r="T23" s="13">
        <f t="shared" si="7"/>
        <v>47020</v>
      </c>
      <c r="U23" s="21"/>
      <c r="V23" s="22"/>
    </row>
    <row r="24" spans="1:22" s="2" customFormat="1" ht="51.75" customHeight="1" x14ac:dyDescent="0.2">
      <c r="A24" s="37">
        <v>13</v>
      </c>
      <c r="B24" s="32" t="s">
        <v>369</v>
      </c>
      <c r="C24" s="32" t="s">
        <v>114</v>
      </c>
      <c r="D24" s="15" t="s">
        <v>502</v>
      </c>
      <c r="E24" s="12" t="s">
        <v>370</v>
      </c>
      <c r="F24" s="12" t="s">
        <v>362</v>
      </c>
      <c r="G24" s="13">
        <v>45000</v>
      </c>
      <c r="H24" s="13">
        <v>0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 t="shared" si="4"/>
        <v>9540</v>
      </c>
      <c r="Q24" s="13">
        <v>0</v>
      </c>
      <c r="R24" s="13">
        <f t="shared" si="5"/>
        <v>2684.5</v>
      </c>
      <c r="S24" s="47">
        <f t="shared" si="6"/>
        <v>6880.5</v>
      </c>
      <c r="T24" s="13">
        <f t="shared" si="7"/>
        <v>42315.5</v>
      </c>
      <c r="U24" s="21"/>
      <c r="V24" s="22"/>
    </row>
    <row r="25" spans="1:22" s="2" customFormat="1" ht="51.75" customHeight="1" x14ac:dyDescent="0.2">
      <c r="A25" s="37">
        <v>14</v>
      </c>
      <c r="B25" s="32" t="s">
        <v>236</v>
      </c>
      <c r="C25" s="32" t="s">
        <v>113</v>
      </c>
      <c r="D25" s="15" t="s">
        <v>502</v>
      </c>
      <c r="E25" s="12" t="s">
        <v>45</v>
      </c>
      <c r="F25" s="12" t="s">
        <v>101</v>
      </c>
      <c r="G25" s="13">
        <v>40000</v>
      </c>
      <c r="H25" s="13">
        <v>0</v>
      </c>
      <c r="I25" s="13">
        <v>25</v>
      </c>
      <c r="J25" s="13">
        <v>1148</v>
      </c>
      <c r="K25" s="13">
        <v>2840</v>
      </c>
      <c r="L25" s="13">
        <v>440</v>
      </c>
      <c r="M25" s="13">
        <v>1216</v>
      </c>
      <c r="N25" s="13">
        <v>2836</v>
      </c>
      <c r="O25" s="16">
        <v>1350.12</v>
      </c>
      <c r="P25" s="13">
        <f t="shared" si="4"/>
        <v>9830.119999999999</v>
      </c>
      <c r="Q25" s="13">
        <v>851</v>
      </c>
      <c r="R25" s="13">
        <f t="shared" si="5"/>
        <v>4590.12</v>
      </c>
      <c r="S25" s="47">
        <f t="shared" si="6"/>
        <v>6116</v>
      </c>
      <c r="T25" s="13">
        <f t="shared" si="7"/>
        <v>35409.879999999997</v>
      </c>
      <c r="U25" s="21"/>
      <c r="V25" s="22"/>
    </row>
    <row r="26" spans="1:22" s="2" customFormat="1" ht="51.75" customHeight="1" x14ac:dyDescent="0.2">
      <c r="A26" s="37">
        <v>15</v>
      </c>
      <c r="B26" s="32" t="s">
        <v>371</v>
      </c>
      <c r="C26" s="32" t="s">
        <v>114</v>
      </c>
      <c r="D26" s="15" t="s">
        <v>502</v>
      </c>
      <c r="E26" s="12" t="s">
        <v>42</v>
      </c>
      <c r="F26" s="12" t="s">
        <v>362</v>
      </c>
      <c r="G26" s="13">
        <v>27000</v>
      </c>
      <c r="H26" s="13">
        <v>0</v>
      </c>
      <c r="I26" s="13">
        <v>25</v>
      </c>
      <c r="J26" s="13">
        <v>774.9</v>
      </c>
      <c r="K26" s="13">
        <v>1917</v>
      </c>
      <c r="L26" s="13">
        <v>297</v>
      </c>
      <c r="M26" s="13">
        <v>820.8</v>
      </c>
      <c r="N26" s="13">
        <v>1914.3</v>
      </c>
      <c r="O26" s="16"/>
      <c r="P26" s="13">
        <f t="shared" si="4"/>
        <v>5724</v>
      </c>
      <c r="Q26" s="13">
        <v>37</v>
      </c>
      <c r="R26" s="13">
        <f t="shared" si="5"/>
        <v>1657.6999999999998</v>
      </c>
      <c r="S26" s="47">
        <f t="shared" si="6"/>
        <v>4128.3</v>
      </c>
      <c r="T26" s="13">
        <f t="shared" si="7"/>
        <v>25342.3</v>
      </c>
      <c r="U26" s="21"/>
      <c r="V26" s="22"/>
    </row>
    <row r="27" spans="1:22" s="2" customFormat="1" ht="51.75" customHeight="1" x14ac:dyDescent="0.2">
      <c r="A27" s="37">
        <v>16</v>
      </c>
      <c r="B27" s="32" t="s">
        <v>237</v>
      </c>
      <c r="C27" s="32" t="s">
        <v>114</v>
      </c>
      <c r="D27" s="15" t="s">
        <v>502</v>
      </c>
      <c r="E27" s="12" t="s">
        <v>42</v>
      </c>
      <c r="F27" s="12" t="s">
        <v>101</v>
      </c>
      <c r="G27" s="13">
        <v>34000</v>
      </c>
      <c r="H27" s="13">
        <v>0</v>
      </c>
      <c r="I27" s="13">
        <v>25</v>
      </c>
      <c r="J27" s="13">
        <v>975.8</v>
      </c>
      <c r="K27" s="13">
        <v>2414</v>
      </c>
      <c r="L27" s="13">
        <v>374</v>
      </c>
      <c r="M27" s="13">
        <v>1033.5999999999999</v>
      </c>
      <c r="N27" s="13">
        <v>2410.6</v>
      </c>
      <c r="O27" s="16"/>
      <c r="P27" s="13">
        <f t="shared" si="4"/>
        <v>7208</v>
      </c>
      <c r="Q27" s="13">
        <v>914</v>
      </c>
      <c r="R27" s="13">
        <f t="shared" si="5"/>
        <v>2948.3999999999996</v>
      </c>
      <c r="S27" s="47">
        <f t="shared" si="6"/>
        <v>5198.6000000000004</v>
      </c>
      <c r="T27" s="13">
        <f t="shared" si="7"/>
        <v>31051.599999999999</v>
      </c>
      <c r="U27" s="21"/>
      <c r="V27" s="22"/>
    </row>
    <row r="28" spans="1:22" s="2" customFormat="1" ht="51.75" customHeight="1" x14ac:dyDescent="0.2">
      <c r="A28" s="37">
        <v>17</v>
      </c>
      <c r="B28" s="32" t="s">
        <v>226</v>
      </c>
      <c r="C28" s="32" t="s">
        <v>114</v>
      </c>
      <c r="D28" s="15" t="s">
        <v>502</v>
      </c>
      <c r="E28" s="12" t="s">
        <v>46</v>
      </c>
      <c r="F28" s="12" t="s">
        <v>120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100</v>
      </c>
      <c r="R28" s="13">
        <f t="shared" si="5"/>
        <v>2193.5</v>
      </c>
      <c r="S28" s="47">
        <f t="shared" si="6"/>
        <v>5351.5</v>
      </c>
      <c r="T28" s="13">
        <f t="shared" si="7"/>
        <v>32806.5</v>
      </c>
      <c r="U28" s="21"/>
      <c r="V28" s="22"/>
    </row>
    <row r="29" spans="1:22" s="2" customFormat="1" ht="51.75" customHeight="1" x14ac:dyDescent="0.2">
      <c r="A29" s="37">
        <v>18</v>
      </c>
      <c r="B29" s="32" t="s">
        <v>372</v>
      </c>
      <c r="C29" s="32" t="s">
        <v>113</v>
      </c>
      <c r="D29" s="15" t="s">
        <v>503</v>
      </c>
      <c r="E29" s="12" t="s">
        <v>373</v>
      </c>
      <c r="F29" s="12" t="s">
        <v>362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3163.5</v>
      </c>
      <c r="R29" s="13">
        <f t="shared" si="5"/>
        <v>42996.090000000004</v>
      </c>
      <c r="S29" s="47">
        <f t="shared" si="6"/>
        <v>24670.66</v>
      </c>
      <c r="T29" s="13">
        <f t="shared" si="7"/>
        <v>132003.91</v>
      </c>
      <c r="U29" s="21"/>
      <c r="V29" s="22"/>
    </row>
    <row r="30" spans="1:22" s="2" customFormat="1" ht="51.75" customHeight="1" x14ac:dyDescent="0.2">
      <c r="A30" s="37">
        <v>19</v>
      </c>
      <c r="B30" s="32" t="s">
        <v>229</v>
      </c>
      <c r="C30" s="32" t="s">
        <v>113</v>
      </c>
      <c r="D30" s="15" t="s">
        <v>503</v>
      </c>
      <c r="E30" s="12" t="s">
        <v>43</v>
      </c>
      <c r="F30" s="12" t="s">
        <v>101</v>
      </c>
      <c r="G30" s="13">
        <v>75000</v>
      </c>
      <c r="H30" s="13">
        <v>4734.93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100</v>
      </c>
      <c r="R30" s="13">
        <f t="shared" si="5"/>
        <v>10642.55</v>
      </c>
      <c r="S30" s="47">
        <f t="shared" si="6"/>
        <v>11358.05</v>
      </c>
      <c r="T30" s="13">
        <f t="shared" si="7"/>
        <v>64357.45</v>
      </c>
      <c r="U30" s="21"/>
      <c r="V30" s="22"/>
    </row>
    <row r="31" spans="1:22" s="2" customFormat="1" ht="51.75" customHeight="1" x14ac:dyDescent="0.2">
      <c r="A31" s="37">
        <v>20</v>
      </c>
      <c r="B31" s="32" t="s">
        <v>374</v>
      </c>
      <c r="C31" s="32" t="s">
        <v>114</v>
      </c>
      <c r="D31" s="15" t="s">
        <v>503</v>
      </c>
      <c r="E31" s="12" t="s">
        <v>375</v>
      </c>
      <c r="F31" s="12" t="s">
        <v>362</v>
      </c>
      <c r="G31" s="13">
        <v>70000</v>
      </c>
      <c r="H31" s="13">
        <v>5368.48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/>
      <c r="P31" s="13">
        <f t="shared" si="4"/>
        <v>14785.55</v>
      </c>
      <c r="Q31" s="13">
        <v>12635.56</v>
      </c>
      <c r="R31" s="13">
        <f t="shared" si="5"/>
        <v>22166.04</v>
      </c>
      <c r="S31" s="47">
        <f t="shared" si="6"/>
        <v>10648.55</v>
      </c>
      <c r="T31" s="13">
        <f t="shared" si="7"/>
        <v>47833.96</v>
      </c>
      <c r="U31" s="21"/>
      <c r="V31" s="22"/>
    </row>
    <row r="32" spans="1:22" s="2" customFormat="1" ht="51.75" customHeight="1" x14ac:dyDescent="0.2">
      <c r="A32" s="37">
        <v>21</v>
      </c>
      <c r="B32" s="32" t="s">
        <v>376</v>
      </c>
      <c r="C32" s="32" t="s">
        <v>113</v>
      </c>
      <c r="D32" s="15" t="s">
        <v>503</v>
      </c>
      <c r="E32" s="12" t="s">
        <v>375</v>
      </c>
      <c r="F32" s="12" t="s">
        <v>362</v>
      </c>
      <c r="G32" s="13">
        <v>55000</v>
      </c>
      <c r="H32" s="13">
        <v>0</v>
      </c>
      <c r="I32" s="13">
        <v>25</v>
      </c>
      <c r="J32" s="13">
        <v>1578.5</v>
      </c>
      <c r="K32" s="13">
        <v>3905</v>
      </c>
      <c r="L32" s="13">
        <v>605</v>
      </c>
      <c r="M32" s="13">
        <v>1672</v>
      </c>
      <c r="N32" s="13">
        <v>3899.5</v>
      </c>
      <c r="O32" s="16">
        <v>2700.24</v>
      </c>
      <c r="P32" s="13">
        <f t="shared" si="4"/>
        <v>14360.24</v>
      </c>
      <c r="Q32" s="13">
        <v>888</v>
      </c>
      <c r="R32" s="13">
        <f t="shared" si="5"/>
        <v>6863.74</v>
      </c>
      <c r="S32" s="47">
        <f t="shared" si="6"/>
        <v>8409.5</v>
      </c>
      <c r="T32" s="13">
        <f t="shared" si="7"/>
        <v>48136.26</v>
      </c>
      <c r="U32" s="21"/>
      <c r="V32" s="22"/>
    </row>
    <row r="33" spans="1:22" s="2" customFormat="1" ht="51.75" customHeight="1" x14ac:dyDescent="0.2">
      <c r="A33" s="37">
        <v>22</v>
      </c>
      <c r="B33" s="32" t="s">
        <v>377</v>
      </c>
      <c r="C33" s="32" t="s">
        <v>114</v>
      </c>
      <c r="D33" s="15" t="s">
        <v>503</v>
      </c>
      <c r="E33" s="12" t="s">
        <v>375</v>
      </c>
      <c r="F33" s="12" t="s">
        <v>362</v>
      </c>
      <c r="G33" s="13">
        <v>40000</v>
      </c>
      <c r="H33" s="13">
        <v>0</v>
      </c>
      <c r="I33" s="13">
        <v>25</v>
      </c>
      <c r="J33" s="13">
        <v>1148</v>
      </c>
      <c r="K33" s="13">
        <v>2840</v>
      </c>
      <c r="L33" s="13">
        <v>440</v>
      </c>
      <c r="M33" s="13">
        <v>1216</v>
      </c>
      <c r="N33" s="13">
        <v>2836</v>
      </c>
      <c r="O33" s="16"/>
      <c r="P33" s="13">
        <f t="shared" si="4"/>
        <v>8480</v>
      </c>
      <c r="Q33" s="13">
        <v>740</v>
      </c>
      <c r="R33" s="13">
        <f t="shared" si="5"/>
        <v>3129</v>
      </c>
      <c r="S33" s="47">
        <f t="shared" si="6"/>
        <v>6116</v>
      </c>
      <c r="T33" s="13">
        <f t="shared" si="7"/>
        <v>36871</v>
      </c>
      <c r="U33" s="21"/>
      <c r="V33" s="22"/>
    </row>
    <row r="34" spans="1:22" s="2" customFormat="1" ht="51.75" customHeight="1" x14ac:dyDescent="0.2">
      <c r="A34" s="37">
        <v>23</v>
      </c>
      <c r="B34" s="32" t="s">
        <v>378</v>
      </c>
      <c r="C34" s="32" t="s">
        <v>114</v>
      </c>
      <c r="D34" s="15" t="s">
        <v>503</v>
      </c>
      <c r="E34" s="12" t="s">
        <v>504</v>
      </c>
      <c r="F34" s="12" t="s">
        <v>362</v>
      </c>
      <c r="G34" s="13">
        <v>60000</v>
      </c>
      <c r="H34" s="13">
        <v>3486.68</v>
      </c>
      <c r="I34" s="13">
        <v>25</v>
      </c>
      <c r="J34" s="13">
        <v>1722</v>
      </c>
      <c r="K34" s="13">
        <v>4260</v>
      </c>
      <c r="L34" s="13">
        <v>660</v>
      </c>
      <c r="M34" s="13">
        <v>1824</v>
      </c>
      <c r="N34" s="13">
        <v>4254</v>
      </c>
      <c r="O34" s="16"/>
      <c r="P34" s="13">
        <f t="shared" si="4"/>
        <v>12720</v>
      </c>
      <c r="Q34" s="13">
        <v>518</v>
      </c>
      <c r="R34" s="13">
        <f t="shared" si="5"/>
        <v>7575.68</v>
      </c>
      <c r="S34" s="47">
        <f t="shared" si="6"/>
        <v>9174</v>
      </c>
      <c r="T34" s="13">
        <f t="shared" si="7"/>
        <v>52424.32</v>
      </c>
      <c r="U34" s="21"/>
      <c r="V34" s="22"/>
    </row>
    <row r="35" spans="1:22" s="2" customFormat="1" ht="51.75" customHeight="1" x14ac:dyDescent="0.2">
      <c r="A35" s="37">
        <v>24</v>
      </c>
      <c r="B35" s="32" t="s">
        <v>228</v>
      </c>
      <c r="C35" s="32" t="s">
        <v>113</v>
      </c>
      <c r="D35" s="15" t="s">
        <v>503</v>
      </c>
      <c r="E35" s="12" t="s">
        <v>72</v>
      </c>
      <c r="F35" s="12" t="s">
        <v>56</v>
      </c>
      <c r="G35" s="13">
        <v>45000</v>
      </c>
      <c r="H35" s="13">
        <v>0</v>
      </c>
      <c r="I35" s="13">
        <v>25</v>
      </c>
      <c r="J35" s="13">
        <v>1291.5</v>
      </c>
      <c r="K35" s="13">
        <v>3195</v>
      </c>
      <c r="L35" s="13">
        <v>495</v>
      </c>
      <c r="M35" s="13">
        <v>1368</v>
      </c>
      <c r="N35" s="13">
        <v>3190.5</v>
      </c>
      <c r="O35" s="16"/>
      <c r="P35" s="13">
        <f t="shared" si="4"/>
        <v>9540</v>
      </c>
      <c r="Q35" s="13">
        <v>1054.5</v>
      </c>
      <c r="R35" s="13">
        <f t="shared" si="5"/>
        <v>3739</v>
      </c>
      <c r="S35" s="47">
        <f t="shared" si="6"/>
        <v>6880.5</v>
      </c>
      <c r="T35" s="13">
        <f t="shared" si="7"/>
        <v>41261</v>
      </c>
      <c r="U35" s="21"/>
      <c r="V35" s="22"/>
    </row>
    <row r="36" spans="1:22" s="2" customFormat="1" ht="51.75" customHeight="1" x14ac:dyDescent="0.2">
      <c r="A36" s="37">
        <v>25</v>
      </c>
      <c r="B36" s="32" t="s">
        <v>379</v>
      </c>
      <c r="C36" s="32" t="s">
        <v>113</v>
      </c>
      <c r="D36" s="15" t="s">
        <v>503</v>
      </c>
      <c r="E36" s="12" t="s">
        <v>72</v>
      </c>
      <c r="F36" s="12" t="s">
        <v>362</v>
      </c>
      <c r="G36" s="13">
        <v>40000</v>
      </c>
      <c r="H36" s="13">
        <v>442.65</v>
      </c>
      <c r="I36" s="13">
        <v>25</v>
      </c>
      <c r="J36" s="13">
        <v>1148</v>
      </c>
      <c r="K36" s="13">
        <v>2840</v>
      </c>
      <c r="L36" s="13">
        <v>440</v>
      </c>
      <c r="M36" s="13">
        <v>1216</v>
      </c>
      <c r="N36" s="13">
        <v>2836</v>
      </c>
      <c r="O36" s="16"/>
      <c r="P36" s="13">
        <f t="shared" si="4"/>
        <v>8480</v>
      </c>
      <c r="Q36" s="13">
        <v>0</v>
      </c>
      <c r="R36" s="13">
        <f t="shared" si="5"/>
        <v>2831.65</v>
      </c>
      <c r="S36" s="47">
        <f t="shared" si="6"/>
        <v>6116</v>
      </c>
      <c r="T36" s="13">
        <f t="shared" si="7"/>
        <v>37168.35</v>
      </c>
      <c r="U36" s="21"/>
      <c r="V36" s="22"/>
    </row>
    <row r="37" spans="1:22" s="2" customFormat="1" ht="51.75" customHeight="1" x14ac:dyDescent="0.2">
      <c r="A37" s="37">
        <v>26</v>
      </c>
      <c r="B37" s="32" t="s">
        <v>380</v>
      </c>
      <c r="C37" s="32" t="s">
        <v>113</v>
      </c>
      <c r="D37" s="15" t="s">
        <v>503</v>
      </c>
      <c r="E37" s="12" t="s">
        <v>72</v>
      </c>
      <c r="F37" s="12" t="s">
        <v>362</v>
      </c>
      <c r="G37" s="13">
        <v>40000</v>
      </c>
      <c r="H37" s="13">
        <v>442.65</v>
      </c>
      <c r="I37" s="13">
        <v>25</v>
      </c>
      <c r="J37" s="13">
        <v>1148</v>
      </c>
      <c r="K37" s="13">
        <v>2840</v>
      </c>
      <c r="L37" s="13">
        <v>440</v>
      </c>
      <c r="M37" s="13">
        <v>1216</v>
      </c>
      <c r="N37" s="13">
        <v>2836</v>
      </c>
      <c r="O37" s="16"/>
      <c r="P37" s="13">
        <f t="shared" si="4"/>
        <v>8480</v>
      </c>
      <c r="Q37" s="13">
        <v>814</v>
      </c>
      <c r="R37" s="13">
        <f t="shared" si="5"/>
        <v>3645.65</v>
      </c>
      <c r="S37" s="47">
        <f t="shared" si="6"/>
        <v>6116</v>
      </c>
      <c r="T37" s="13">
        <f t="shared" si="7"/>
        <v>36354.35</v>
      </c>
      <c r="U37" s="21"/>
      <c r="V37" s="22"/>
    </row>
    <row r="38" spans="1:22" s="2" customFormat="1" ht="51.75" customHeight="1" x14ac:dyDescent="0.2">
      <c r="A38" s="37">
        <v>27</v>
      </c>
      <c r="B38" s="32" t="s">
        <v>230</v>
      </c>
      <c r="C38" s="32" t="s">
        <v>114</v>
      </c>
      <c r="D38" s="15" t="s">
        <v>503</v>
      </c>
      <c r="E38" s="12" t="s">
        <v>72</v>
      </c>
      <c r="F38" s="12" t="s">
        <v>56</v>
      </c>
      <c r="G38" s="13">
        <v>45000</v>
      </c>
      <c r="H38" s="13">
        <v>0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4"/>
        <v>9540</v>
      </c>
      <c r="Q38" s="13">
        <v>0</v>
      </c>
      <c r="R38" s="13">
        <f t="shared" si="5"/>
        <v>2684.5</v>
      </c>
      <c r="S38" s="47">
        <f t="shared" si="6"/>
        <v>6880.5</v>
      </c>
      <c r="T38" s="13">
        <f t="shared" si="7"/>
        <v>42315.5</v>
      </c>
      <c r="U38" s="21"/>
      <c r="V38" s="22"/>
    </row>
    <row r="39" spans="1:22" s="2" customFormat="1" ht="51.75" customHeight="1" x14ac:dyDescent="0.2">
      <c r="A39" s="37">
        <v>28</v>
      </c>
      <c r="B39" s="32" t="s">
        <v>268</v>
      </c>
      <c r="C39" s="32" t="s">
        <v>113</v>
      </c>
      <c r="D39" s="15" t="s">
        <v>503</v>
      </c>
      <c r="E39" s="12" t="s">
        <v>349</v>
      </c>
      <c r="F39" s="12" t="s">
        <v>120</v>
      </c>
      <c r="G39" s="13">
        <v>32500</v>
      </c>
      <c r="H39" s="13">
        <v>0</v>
      </c>
      <c r="I39" s="13">
        <v>25</v>
      </c>
      <c r="J39" s="13">
        <v>932.75</v>
      </c>
      <c r="K39" s="13">
        <v>2307.5</v>
      </c>
      <c r="L39" s="13">
        <v>357.5</v>
      </c>
      <c r="M39" s="13">
        <v>988</v>
      </c>
      <c r="N39" s="13">
        <v>2304.25</v>
      </c>
      <c r="O39" s="16"/>
      <c r="P39" s="13">
        <f t="shared" si="4"/>
        <v>6890</v>
      </c>
      <c r="Q39" s="13">
        <v>951</v>
      </c>
      <c r="R39" s="13">
        <f t="shared" si="5"/>
        <v>2896.75</v>
      </c>
      <c r="S39" s="47">
        <f t="shared" si="6"/>
        <v>4969.25</v>
      </c>
      <c r="T39" s="13">
        <f t="shared" si="7"/>
        <v>29603.25</v>
      </c>
      <c r="U39" s="21"/>
      <c r="V39" s="22"/>
    </row>
    <row r="40" spans="1:22" s="2" customFormat="1" ht="51.75" customHeight="1" x14ac:dyDescent="0.2">
      <c r="A40" s="37">
        <v>29</v>
      </c>
      <c r="B40" s="32" t="s">
        <v>232</v>
      </c>
      <c r="C40" s="32" t="s">
        <v>114</v>
      </c>
      <c r="D40" s="15" t="s">
        <v>503</v>
      </c>
      <c r="E40" s="12" t="s">
        <v>20</v>
      </c>
      <c r="F40" s="12" t="s">
        <v>120</v>
      </c>
      <c r="G40" s="13">
        <v>42000</v>
      </c>
      <c r="H40" s="13">
        <v>0</v>
      </c>
      <c r="I40" s="13">
        <v>25</v>
      </c>
      <c r="J40" s="13">
        <v>1205.4000000000001</v>
      </c>
      <c r="K40" s="13">
        <v>2982</v>
      </c>
      <c r="L40" s="13">
        <v>462</v>
      </c>
      <c r="M40" s="13">
        <v>1276.8</v>
      </c>
      <c r="N40" s="13">
        <v>2977.8</v>
      </c>
      <c r="O40" s="16"/>
      <c r="P40" s="13">
        <f t="shared" si="4"/>
        <v>8904</v>
      </c>
      <c r="Q40" s="13">
        <v>444</v>
      </c>
      <c r="R40" s="13">
        <f t="shared" si="5"/>
        <v>2951.2</v>
      </c>
      <c r="S40" s="47">
        <f t="shared" si="6"/>
        <v>6421.8</v>
      </c>
      <c r="T40" s="13">
        <f t="shared" si="7"/>
        <v>39048.800000000003</v>
      </c>
      <c r="U40" s="21"/>
      <c r="V40" s="22"/>
    </row>
    <row r="41" spans="1:22" s="2" customFormat="1" ht="51.75" customHeight="1" x14ac:dyDescent="0.2">
      <c r="A41" s="37">
        <v>30</v>
      </c>
      <c r="B41" s="32" t="s">
        <v>342</v>
      </c>
      <c r="C41" s="32" t="s">
        <v>114</v>
      </c>
      <c r="D41" s="15" t="s">
        <v>503</v>
      </c>
      <c r="E41" s="12" t="s">
        <v>116</v>
      </c>
      <c r="F41" s="12" t="s">
        <v>101</v>
      </c>
      <c r="G41" s="13">
        <v>35000</v>
      </c>
      <c r="H41" s="13">
        <v>0</v>
      </c>
      <c r="I41" s="13">
        <v>25</v>
      </c>
      <c r="J41" s="13">
        <v>1004.5</v>
      </c>
      <c r="K41" s="13">
        <v>2485</v>
      </c>
      <c r="L41" s="13">
        <v>385</v>
      </c>
      <c r="M41" s="13">
        <v>1064</v>
      </c>
      <c r="N41" s="13">
        <v>2481.5</v>
      </c>
      <c r="O41" s="16"/>
      <c r="P41" s="13">
        <f t="shared" si="4"/>
        <v>7420</v>
      </c>
      <c r="Q41" s="13">
        <v>851</v>
      </c>
      <c r="R41" s="13">
        <f t="shared" si="5"/>
        <v>2944.5</v>
      </c>
      <c r="S41" s="47">
        <f t="shared" si="6"/>
        <v>5351.5</v>
      </c>
      <c r="T41" s="13">
        <f t="shared" si="7"/>
        <v>32055.5</v>
      </c>
      <c r="U41" s="21"/>
      <c r="V41" s="22"/>
    </row>
    <row r="42" spans="1:22" s="2" customFormat="1" ht="51.75" customHeight="1" x14ac:dyDescent="0.2">
      <c r="A42" s="37">
        <v>31</v>
      </c>
      <c r="B42" s="32" t="s">
        <v>231</v>
      </c>
      <c r="C42" s="32" t="s">
        <v>114</v>
      </c>
      <c r="D42" s="15" t="s">
        <v>503</v>
      </c>
      <c r="E42" s="12" t="s">
        <v>116</v>
      </c>
      <c r="F42" s="12" t="s">
        <v>56</v>
      </c>
      <c r="G42" s="13">
        <v>33000</v>
      </c>
      <c r="H42" s="13">
        <v>0</v>
      </c>
      <c r="I42" s="13">
        <v>25</v>
      </c>
      <c r="J42" s="13">
        <v>947.1</v>
      </c>
      <c r="K42" s="13">
        <v>2343</v>
      </c>
      <c r="L42" s="13">
        <v>363</v>
      </c>
      <c r="M42" s="13">
        <v>1003.2</v>
      </c>
      <c r="N42" s="13">
        <v>2339.6999999999998</v>
      </c>
      <c r="O42" s="16"/>
      <c r="P42" s="13">
        <f t="shared" si="4"/>
        <v>6996</v>
      </c>
      <c r="Q42" s="13">
        <v>2177.75</v>
      </c>
      <c r="R42" s="13">
        <f t="shared" si="5"/>
        <v>4153.05</v>
      </c>
      <c r="S42" s="47">
        <f t="shared" si="6"/>
        <v>5045.7</v>
      </c>
      <c r="T42" s="13">
        <f t="shared" si="7"/>
        <v>28846.95</v>
      </c>
      <c r="U42" s="21"/>
      <c r="V42" s="22"/>
    </row>
    <row r="43" spans="1:22" s="2" customFormat="1" ht="51.75" customHeight="1" x14ac:dyDescent="0.2">
      <c r="A43" s="37">
        <v>32</v>
      </c>
      <c r="B43" s="32" t="s">
        <v>224</v>
      </c>
      <c r="C43" s="32" t="s">
        <v>113</v>
      </c>
      <c r="D43" s="15" t="s">
        <v>503</v>
      </c>
      <c r="E43" s="12" t="s">
        <v>116</v>
      </c>
      <c r="F43" s="12" t="s">
        <v>120</v>
      </c>
      <c r="G43" s="13">
        <v>30000</v>
      </c>
      <c r="H43" s="13">
        <v>0</v>
      </c>
      <c r="I43" s="13">
        <v>25</v>
      </c>
      <c r="J43" s="13">
        <v>861</v>
      </c>
      <c r="K43" s="13">
        <v>2130</v>
      </c>
      <c r="L43" s="13">
        <v>330</v>
      </c>
      <c r="M43" s="13">
        <v>912</v>
      </c>
      <c r="N43" s="13">
        <v>2127</v>
      </c>
      <c r="O43" s="16"/>
      <c r="P43" s="13">
        <f t="shared" si="4"/>
        <v>6360</v>
      </c>
      <c r="Q43" s="13">
        <v>666</v>
      </c>
      <c r="R43" s="13">
        <f t="shared" si="5"/>
        <v>2464</v>
      </c>
      <c r="S43" s="47">
        <f t="shared" si="6"/>
        <v>4587</v>
      </c>
      <c r="T43" s="13">
        <f t="shared" si="7"/>
        <v>27536</v>
      </c>
      <c r="U43" s="21"/>
      <c r="V43" s="22"/>
    </row>
    <row r="44" spans="1:22" s="2" customFormat="1" ht="51.75" customHeight="1" x14ac:dyDescent="0.2">
      <c r="A44" s="37">
        <v>33</v>
      </c>
      <c r="B44" s="32" t="s">
        <v>505</v>
      </c>
      <c r="C44" s="32" t="s">
        <v>114</v>
      </c>
      <c r="D44" s="15" t="s">
        <v>503</v>
      </c>
      <c r="E44" s="12" t="s">
        <v>335</v>
      </c>
      <c r="F44" s="12" t="s">
        <v>120</v>
      </c>
      <c r="G44" s="13">
        <v>26500</v>
      </c>
      <c r="H44" s="13">
        <v>0</v>
      </c>
      <c r="I44" s="13">
        <v>25</v>
      </c>
      <c r="J44" s="13">
        <v>760.55</v>
      </c>
      <c r="K44" s="13">
        <v>1881.5</v>
      </c>
      <c r="L44" s="13">
        <v>291.5</v>
      </c>
      <c r="M44" s="13">
        <v>805.6</v>
      </c>
      <c r="N44" s="13">
        <v>1878.85</v>
      </c>
      <c r="O44" s="16"/>
      <c r="P44" s="13">
        <f t="shared" si="4"/>
        <v>5618</v>
      </c>
      <c r="Q44" s="13">
        <v>407</v>
      </c>
      <c r="R44" s="13">
        <f t="shared" si="5"/>
        <v>1998.15</v>
      </c>
      <c r="S44" s="47">
        <f t="shared" si="6"/>
        <v>4051.85</v>
      </c>
      <c r="T44" s="13">
        <f t="shared" si="7"/>
        <v>24501.85</v>
      </c>
      <c r="U44" s="21"/>
      <c r="V44" s="22"/>
    </row>
    <row r="45" spans="1:22" s="2" customFormat="1" ht="51.75" customHeight="1" x14ac:dyDescent="0.2">
      <c r="A45" s="37">
        <v>34</v>
      </c>
      <c r="B45" s="32" t="s">
        <v>381</v>
      </c>
      <c r="C45" s="32" t="s">
        <v>114</v>
      </c>
      <c r="D45" s="15" t="s">
        <v>506</v>
      </c>
      <c r="E45" s="12" t="s">
        <v>382</v>
      </c>
      <c r="F45" s="12" t="s">
        <v>362</v>
      </c>
      <c r="G45" s="13">
        <v>175000</v>
      </c>
      <c r="H45" s="13">
        <v>0</v>
      </c>
      <c r="I45" s="13">
        <v>25</v>
      </c>
      <c r="J45" s="13">
        <v>5022.5</v>
      </c>
      <c r="K45" s="13">
        <v>12425</v>
      </c>
      <c r="L45" s="13">
        <v>715.55</v>
      </c>
      <c r="M45" s="13">
        <v>4943.8</v>
      </c>
      <c r="N45" s="13">
        <v>11530.11</v>
      </c>
      <c r="O45" s="16"/>
      <c r="P45" s="13">
        <f t="shared" si="4"/>
        <v>34636.959999999999</v>
      </c>
      <c r="Q45" s="13">
        <v>2553</v>
      </c>
      <c r="R45" s="13">
        <f t="shared" si="5"/>
        <v>12544.3</v>
      </c>
      <c r="S45" s="47">
        <f t="shared" si="6"/>
        <v>24670.66</v>
      </c>
      <c r="T45" s="13">
        <f t="shared" si="7"/>
        <v>162455.70000000001</v>
      </c>
      <c r="U45" s="21"/>
      <c r="V45" s="22"/>
    </row>
    <row r="46" spans="1:22" s="2" customFormat="1" ht="51.75" customHeight="1" x14ac:dyDescent="0.2">
      <c r="A46" s="37">
        <v>35</v>
      </c>
      <c r="B46" s="32" t="s">
        <v>336</v>
      </c>
      <c r="C46" s="32" t="s">
        <v>114</v>
      </c>
      <c r="D46" s="15" t="s">
        <v>506</v>
      </c>
      <c r="E46" s="12" t="s">
        <v>44</v>
      </c>
      <c r="F46" s="12" t="s">
        <v>55</v>
      </c>
      <c r="G46" s="13">
        <v>100000</v>
      </c>
      <c r="H46" s="13">
        <v>0</v>
      </c>
      <c r="I46" s="13">
        <v>25</v>
      </c>
      <c r="J46" s="13">
        <v>2870</v>
      </c>
      <c r="K46" s="13">
        <v>7100</v>
      </c>
      <c r="L46" s="13">
        <v>715.55</v>
      </c>
      <c r="M46" s="13">
        <v>3040</v>
      </c>
      <c r="N46" s="13">
        <v>7090</v>
      </c>
      <c r="O46" s="16">
        <v>1350.12</v>
      </c>
      <c r="P46" s="13">
        <f t="shared" si="4"/>
        <v>22165.67</v>
      </c>
      <c r="Q46" s="13">
        <v>0</v>
      </c>
      <c r="R46" s="13">
        <f t="shared" si="5"/>
        <v>7285.12</v>
      </c>
      <c r="S46" s="47">
        <f t="shared" si="6"/>
        <v>14905.55</v>
      </c>
      <c r="T46" s="13">
        <f t="shared" si="7"/>
        <v>92714.880000000005</v>
      </c>
      <c r="U46" s="21"/>
      <c r="V46" s="22"/>
    </row>
    <row r="47" spans="1:22" s="2" customFormat="1" ht="51.75" customHeight="1" x14ac:dyDescent="0.2">
      <c r="A47" s="37">
        <v>36</v>
      </c>
      <c r="B47" s="32" t="s">
        <v>207</v>
      </c>
      <c r="C47" s="32" t="s">
        <v>114</v>
      </c>
      <c r="D47" s="15" t="s">
        <v>506</v>
      </c>
      <c r="E47" s="12" t="s">
        <v>83</v>
      </c>
      <c r="F47" s="12" t="s">
        <v>101</v>
      </c>
      <c r="G47" s="13">
        <v>75000</v>
      </c>
      <c r="H47" s="13">
        <v>0</v>
      </c>
      <c r="I47" s="13">
        <v>25</v>
      </c>
      <c r="J47" s="13">
        <v>2152.5</v>
      </c>
      <c r="K47" s="13">
        <v>5325</v>
      </c>
      <c r="L47" s="13">
        <v>715.55</v>
      </c>
      <c r="M47" s="13">
        <v>2280</v>
      </c>
      <c r="N47" s="13">
        <v>5317.5</v>
      </c>
      <c r="O47" s="16"/>
      <c r="P47" s="13">
        <f t="shared" si="4"/>
        <v>15790.55</v>
      </c>
      <c r="Q47" s="13">
        <v>17098</v>
      </c>
      <c r="R47" s="13">
        <f t="shared" si="5"/>
        <v>21555.5</v>
      </c>
      <c r="S47" s="47">
        <f t="shared" si="6"/>
        <v>11358.05</v>
      </c>
      <c r="T47" s="13">
        <f t="shared" si="7"/>
        <v>53444.5</v>
      </c>
      <c r="U47" s="21"/>
      <c r="V47" s="22"/>
    </row>
    <row r="48" spans="1:22" s="2" customFormat="1" ht="51.75" customHeight="1" x14ac:dyDescent="0.2">
      <c r="A48" s="37">
        <v>37</v>
      </c>
      <c r="B48" s="32" t="s">
        <v>208</v>
      </c>
      <c r="C48" s="32" t="s">
        <v>113</v>
      </c>
      <c r="D48" s="15" t="s">
        <v>506</v>
      </c>
      <c r="E48" s="12" t="s">
        <v>36</v>
      </c>
      <c r="F48" s="12" t="s">
        <v>101</v>
      </c>
      <c r="G48" s="13">
        <v>70000</v>
      </c>
      <c r="H48" s="13">
        <v>0</v>
      </c>
      <c r="I48" s="13">
        <v>25</v>
      </c>
      <c r="J48" s="13">
        <v>2009</v>
      </c>
      <c r="K48" s="13">
        <v>4970</v>
      </c>
      <c r="L48" s="13">
        <v>715.55</v>
      </c>
      <c r="M48" s="13">
        <v>2128</v>
      </c>
      <c r="N48" s="13">
        <v>4963</v>
      </c>
      <c r="O48" s="16"/>
      <c r="P48" s="13">
        <f t="shared" si="4"/>
        <v>14785.55</v>
      </c>
      <c r="Q48" s="13">
        <v>6090.87</v>
      </c>
      <c r="R48" s="13">
        <f t="shared" si="5"/>
        <v>10252.869999999999</v>
      </c>
      <c r="S48" s="47">
        <f t="shared" si="6"/>
        <v>10648.55</v>
      </c>
      <c r="T48" s="13">
        <f t="shared" si="7"/>
        <v>59747.130000000005</v>
      </c>
      <c r="U48" s="21"/>
      <c r="V48" s="22"/>
    </row>
    <row r="49" spans="1:22" s="2" customFormat="1" ht="51.75" customHeight="1" x14ac:dyDescent="0.2">
      <c r="A49" s="37">
        <v>38</v>
      </c>
      <c r="B49" s="32" t="s">
        <v>202</v>
      </c>
      <c r="C49" s="32" t="s">
        <v>114</v>
      </c>
      <c r="D49" s="15" t="s">
        <v>506</v>
      </c>
      <c r="E49" s="12" t="s">
        <v>53</v>
      </c>
      <c r="F49" s="12" t="s">
        <v>101</v>
      </c>
      <c r="G49" s="13">
        <v>70000</v>
      </c>
      <c r="H49" s="13">
        <v>0</v>
      </c>
      <c r="I49" s="13">
        <v>25</v>
      </c>
      <c r="J49" s="13">
        <v>2009</v>
      </c>
      <c r="K49" s="13">
        <v>4970</v>
      </c>
      <c r="L49" s="13">
        <v>715.55</v>
      </c>
      <c r="M49" s="13">
        <v>2128</v>
      </c>
      <c r="N49" s="13">
        <v>4963</v>
      </c>
      <c r="O49" s="16">
        <v>2700.24</v>
      </c>
      <c r="P49" s="13">
        <f t="shared" si="4"/>
        <v>17485.79</v>
      </c>
      <c r="Q49" s="13">
        <v>21025</v>
      </c>
      <c r="R49" s="13">
        <f t="shared" si="5"/>
        <v>27887.239999999998</v>
      </c>
      <c r="S49" s="47">
        <f t="shared" si="6"/>
        <v>10648.55</v>
      </c>
      <c r="T49" s="13">
        <f t="shared" si="7"/>
        <v>42112.76</v>
      </c>
      <c r="U49" s="21"/>
      <c r="V49" s="22"/>
    </row>
    <row r="50" spans="1:22" s="2" customFormat="1" ht="51.75" customHeight="1" x14ac:dyDescent="0.2">
      <c r="A50" s="37">
        <v>39</v>
      </c>
      <c r="B50" s="32" t="s">
        <v>203</v>
      </c>
      <c r="C50" s="32" t="s">
        <v>114</v>
      </c>
      <c r="D50" s="15" t="s">
        <v>506</v>
      </c>
      <c r="E50" s="12" t="s">
        <v>54</v>
      </c>
      <c r="F50" s="12" t="s">
        <v>101</v>
      </c>
      <c r="G50" s="13">
        <v>60000</v>
      </c>
      <c r="H50" s="13">
        <v>0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4"/>
        <v>12720</v>
      </c>
      <c r="Q50" s="13">
        <v>370</v>
      </c>
      <c r="R50" s="13">
        <f t="shared" si="5"/>
        <v>3941</v>
      </c>
      <c r="S50" s="47">
        <f t="shared" si="6"/>
        <v>9174</v>
      </c>
      <c r="T50" s="13">
        <f t="shared" si="7"/>
        <v>56059</v>
      </c>
      <c r="U50" s="21"/>
      <c r="V50" s="22"/>
    </row>
    <row r="51" spans="1:22" s="2" customFormat="1" ht="51.75" customHeight="1" x14ac:dyDescent="0.2">
      <c r="A51" s="37">
        <v>40</v>
      </c>
      <c r="B51" s="32" t="s">
        <v>204</v>
      </c>
      <c r="C51" s="32" t="s">
        <v>114</v>
      </c>
      <c r="D51" s="15" t="s">
        <v>506</v>
      </c>
      <c r="E51" s="12" t="s">
        <v>54</v>
      </c>
      <c r="F51" s="12" t="s">
        <v>56</v>
      </c>
      <c r="G51" s="13">
        <v>60000</v>
      </c>
      <c r="H51" s="13">
        <v>0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9228</v>
      </c>
      <c r="R51" s="13">
        <f t="shared" si="5"/>
        <v>12799</v>
      </c>
      <c r="S51" s="47">
        <f t="shared" si="6"/>
        <v>9174</v>
      </c>
      <c r="T51" s="13">
        <f t="shared" si="7"/>
        <v>47201</v>
      </c>
      <c r="U51" s="21"/>
      <c r="V51" s="22"/>
    </row>
    <row r="52" spans="1:22" s="2" customFormat="1" ht="51.75" customHeight="1" x14ac:dyDescent="0.2">
      <c r="A52" s="37">
        <v>41</v>
      </c>
      <c r="B52" s="32" t="s">
        <v>385</v>
      </c>
      <c r="C52" s="32" t="s">
        <v>114</v>
      </c>
      <c r="D52" s="15" t="s">
        <v>506</v>
      </c>
      <c r="E52" s="12" t="s">
        <v>386</v>
      </c>
      <c r="F52" s="12" t="s">
        <v>362</v>
      </c>
      <c r="G52" s="13">
        <v>60000</v>
      </c>
      <c r="H52" s="13">
        <v>0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1036</v>
      </c>
      <c r="R52" s="13">
        <f t="shared" si="5"/>
        <v>4607</v>
      </c>
      <c r="S52" s="47">
        <f t="shared" si="6"/>
        <v>9174</v>
      </c>
      <c r="T52" s="13">
        <f t="shared" si="7"/>
        <v>55393</v>
      </c>
      <c r="U52" s="21"/>
      <c r="V52" s="22"/>
    </row>
    <row r="53" spans="1:22" s="2" customFormat="1" ht="51.75" customHeight="1" x14ac:dyDescent="0.2">
      <c r="A53" s="37">
        <v>42</v>
      </c>
      <c r="B53" s="32" t="s">
        <v>387</v>
      </c>
      <c r="C53" s="32" t="s">
        <v>113</v>
      </c>
      <c r="D53" s="15" t="s">
        <v>506</v>
      </c>
      <c r="E53" s="12" t="s">
        <v>36</v>
      </c>
      <c r="F53" s="12" t="s">
        <v>362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1628</v>
      </c>
      <c r="R53" s="13">
        <f t="shared" si="5"/>
        <v>8685.68</v>
      </c>
      <c r="S53" s="47">
        <f t="shared" si="6"/>
        <v>9174</v>
      </c>
      <c r="T53" s="13">
        <f t="shared" si="7"/>
        <v>51314.32</v>
      </c>
      <c r="U53" s="21"/>
      <c r="V53" s="22"/>
    </row>
    <row r="54" spans="1:22" s="2" customFormat="1" ht="51.75" customHeight="1" x14ac:dyDescent="0.2">
      <c r="A54" s="37">
        <v>43</v>
      </c>
      <c r="B54" s="32" t="s">
        <v>388</v>
      </c>
      <c r="C54" s="32" t="s">
        <v>114</v>
      </c>
      <c r="D54" s="15" t="s">
        <v>506</v>
      </c>
      <c r="E54" s="12" t="s">
        <v>67</v>
      </c>
      <c r="F54" s="12" t="s">
        <v>362</v>
      </c>
      <c r="G54" s="13">
        <v>80000</v>
      </c>
      <c r="H54" s="13">
        <v>6423.79</v>
      </c>
      <c r="I54" s="13">
        <v>25</v>
      </c>
      <c r="J54" s="13">
        <v>2296</v>
      </c>
      <c r="K54" s="13">
        <v>5680</v>
      </c>
      <c r="L54" s="13">
        <v>715.55</v>
      </c>
      <c r="M54" s="13">
        <v>2432</v>
      </c>
      <c r="N54" s="13">
        <v>5672</v>
      </c>
      <c r="O54" s="16">
        <v>1350.12</v>
      </c>
      <c r="P54" s="13">
        <f t="shared" si="4"/>
        <v>18145.669999999998</v>
      </c>
      <c r="Q54" s="13">
        <v>100</v>
      </c>
      <c r="R54" s="13">
        <f t="shared" si="5"/>
        <v>12626.91</v>
      </c>
      <c r="S54" s="47">
        <f t="shared" si="6"/>
        <v>12067.55</v>
      </c>
      <c r="T54" s="13">
        <f t="shared" si="7"/>
        <v>67373.09</v>
      </c>
      <c r="U54" s="21"/>
      <c r="V54" s="22"/>
    </row>
    <row r="55" spans="1:22" s="2" customFormat="1" ht="51.75" customHeight="1" x14ac:dyDescent="0.2">
      <c r="A55" s="37">
        <v>44</v>
      </c>
      <c r="B55" s="32" t="s">
        <v>383</v>
      </c>
      <c r="C55" s="32" t="s">
        <v>114</v>
      </c>
      <c r="D55" s="15" t="s">
        <v>506</v>
      </c>
      <c r="E55" s="12" t="s">
        <v>67</v>
      </c>
      <c r="F55" s="12" t="s">
        <v>362</v>
      </c>
      <c r="G55" s="13">
        <v>60000</v>
      </c>
      <c r="H55" s="13">
        <v>0</v>
      </c>
      <c r="I55" s="13">
        <v>25</v>
      </c>
      <c r="J55" s="13">
        <v>1722</v>
      </c>
      <c r="K55" s="13">
        <v>4260</v>
      </c>
      <c r="L55" s="13">
        <v>660</v>
      </c>
      <c r="M55" s="13">
        <v>1824</v>
      </c>
      <c r="N55" s="13">
        <v>4254</v>
      </c>
      <c r="O55" s="16"/>
      <c r="P55" s="13">
        <f t="shared" si="4"/>
        <v>12720</v>
      </c>
      <c r="Q55" s="13">
        <v>15766</v>
      </c>
      <c r="R55" s="13">
        <f t="shared" si="5"/>
        <v>19337</v>
      </c>
      <c r="S55" s="47">
        <f t="shared" si="6"/>
        <v>9174</v>
      </c>
      <c r="T55" s="13">
        <f t="shared" si="7"/>
        <v>40663</v>
      </c>
      <c r="U55" s="21"/>
      <c r="V55" s="22"/>
    </row>
    <row r="56" spans="1:22" s="2" customFormat="1" ht="51.75" customHeight="1" x14ac:dyDescent="0.2">
      <c r="A56" s="37">
        <v>45</v>
      </c>
      <c r="B56" s="32" t="s">
        <v>384</v>
      </c>
      <c r="C56" s="32" t="s">
        <v>114</v>
      </c>
      <c r="D56" s="15" t="s">
        <v>506</v>
      </c>
      <c r="E56" s="12" t="s">
        <v>327</v>
      </c>
      <c r="F56" s="12" t="s">
        <v>362</v>
      </c>
      <c r="G56" s="13">
        <v>60000</v>
      </c>
      <c r="H56" s="13">
        <v>0</v>
      </c>
      <c r="I56" s="13">
        <v>25</v>
      </c>
      <c r="J56" s="13">
        <v>1722</v>
      </c>
      <c r="K56" s="13">
        <v>4260</v>
      </c>
      <c r="L56" s="13">
        <v>660</v>
      </c>
      <c r="M56" s="13">
        <v>1824</v>
      </c>
      <c r="N56" s="13">
        <v>4254</v>
      </c>
      <c r="O56" s="16"/>
      <c r="P56" s="13">
        <f t="shared" si="4"/>
        <v>12720</v>
      </c>
      <c r="Q56" s="13">
        <v>888</v>
      </c>
      <c r="R56" s="13">
        <f t="shared" si="5"/>
        <v>4459</v>
      </c>
      <c r="S56" s="47">
        <f t="shared" si="6"/>
        <v>9174</v>
      </c>
      <c r="T56" s="13">
        <f t="shared" si="7"/>
        <v>55541</v>
      </c>
      <c r="U56" s="21"/>
      <c r="V56" s="22"/>
    </row>
    <row r="57" spans="1:22" s="2" customFormat="1" ht="51.75" customHeight="1" x14ac:dyDescent="0.2">
      <c r="A57" s="37">
        <v>46</v>
      </c>
      <c r="B57" s="32" t="s">
        <v>222</v>
      </c>
      <c r="C57" s="32" t="s">
        <v>114</v>
      </c>
      <c r="D57" s="15" t="s">
        <v>506</v>
      </c>
      <c r="E57" s="12" t="s">
        <v>327</v>
      </c>
      <c r="F57" s="12" t="s">
        <v>101</v>
      </c>
      <c r="G57" s="13">
        <v>60000</v>
      </c>
      <c r="H57" s="13">
        <v>0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948.5</v>
      </c>
      <c r="R57" s="13">
        <f t="shared" si="5"/>
        <v>4519.5</v>
      </c>
      <c r="S57" s="47">
        <f t="shared" si="6"/>
        <v>9174</v>
      </c>
      <c r="T57" s="13">
        <f t="shared" si="7"/>
        <v>55480.5</v>
      </c>
      <c r="U57" s="21"/>
      <c r="V57" s="22"/>
    </row>
    <row r="58" spans="1:22" s="2" customFormat="1" ht="51.75" customHeight="1" x14ac:dyDescent="0.2">
      <c r="A58" s="37">
        <v>47</v>
      </c>
      <c r="B58" s="32" t="s">
        <v>209</v>
      </c>
      <c r="C58" s="32" t="s">
        <v>114</v>
      </c>
      <c r="D58" s="15" t="s">
        <v>506</v>
      </c>
      <c r="E58" s="12" t="s">
        <v>73</v>
      </c>
      <c r="F58" s="12" t="s">
        <v>56</v>
      </c>
      <c r="G58" s="13">
        <v>50000</v>
      </c>
      <c r="H58" s="13">
        <v>0</v>
      </c>
      <c r="I58" s="13">
        <v>25</v>
      </c>
      <c r="J58" s="13">
        <v>1435</v>
      </c>
      <c r="K58" s="13">
        <v>3550</v>
      </c>
      <c r="L58" s="13">
        <v>550</v>
      </c>
      <c r="M58" s="13">
        <v>1520</v>
      </c>
      <c r="N58" s="13">
        <v>3545</v>
      </c>
      <c r="O58" s="16"/>
      <c r="P58" s="13">
        <f t="shared" si="4"/>
        <v>10600</v>
      </c>
      <c r="Q58" s="13">
        <v>100</v>
      </c>
      <c r="R58" s="13">
        <f t="shared" si="5"/>
        <v>3080</v>
      </c>
      <c r="S58" s="47">
        <f t="shared" si="6"/>
        <v>7645</v>
      </c>
      <c r="T58" s="13">
        <f t="shared" si="7"/>
        <v>46920</v>
      </c>
      <c r="U58" s="21"/>
      <c r="V58" s="22"/>
    </row>
    <row r="59" spans="1:22" s="2" customFormat="1" ht="51.75" customHeight="1" x14ac:dyDescent="0.2">
      <c r="A59" s="37">
        <v>48</v>
      </c>
      <c r="B59" s="32" t="s">
        <v>210</v>
      </c>
      <c r="C59" s="32" t="s">
        <v>114</v>
      </c>
      <c r="D59" s="15" t="s">
        <v>506</v>
      </c>
      <c r="E59" s="12" t="s">
        <v>121</v>
      </c>
      <c r="F59" s="12" t="s">
        <v>56</v>
      </c>
      <c r="G59" s="13">
        <v>45000</v>
      </c>
      <c r="H59" s="13">
        <v>0</v>
      </c>
      <c r="I59" s="13">
        <v>25</v>
      </c>
      <c r="J59" s="13">
        <v>1291.5</v>
      </c>
      <c r="K59" s="13">
        <v>3195</v>
      </c>
      <c r="L59" s="13">
        <v>495</v>
      </c>
      <c r="M59" s="13">
        <v>1368</v>
      </c>
      <c r="N59" s="13">
        <v>3190.5</v>
      </c>
      <c r="O59" s="16"/>
      <c r="P59" s="13">
        <f t="shared" si="4"/>
        <v>9540</v>
      </c>
      <c r="Q59" s="13">
        <v>0</v>
      </c>
      <c r="R59" s="13">
        <f t="shared" si="5"/>
        <v>2684.5</v>
      </c>
      <c r="S59" s="47">
        <f t="shared" si="6"/>
        <v>6880.5</v>
      </c>
      <c r="T59" s="13">
        <f t="shared" si="7"/>
        <v>42315.5</v>
      </c>
      <c r="U59" s="21"/>
      <c r="V59" s="22"/>
    </row>
    <row r="60" spans="1:22" s="2" customFormat="1" ht="51.75" customHeight="1" x14ac:dyDescent="0.2">
      <c r="A60" s="37">
        <v>49</v>
      </c>
      <c r="B60" s="32" t="s">
        <v>211</v>
      </c>
      <c r="C60" s="32" t="s">
        <v>114</v>
      </c>
      <c r="D60" s="15" t="s">
        <v>506</v>
      </c>
      <c r="E60" s="12" t="s">
        <v>20</v>
      </c>
      <c r="F60" s="12" t="s">
        <v>120</v>
      </c>
      <c r="G60" s="13">
        <v>32000</v>
      </c>
      <c r="H60" s="13">
        <v>0</v>
      </c>
      <c r="I60" s="13">
        <v>25</v>
      </c>
      <c r="J60" s="13">
        <v>918.4</v>
      </c>
      <c r="K60" s="13">
        <v>2272</v>
      </c>
      <c r="L60" s="13">
        <v>352</v>
      </c>
      <c r="M60" s="13">
        <v>972.8</v>
      </c>
      <c r="N60" s="13">
        <v>2268.8000000000002</v>
      </c>
      <c r="O60" s="16"/>
      <c r="P60" s="13">
        <f t="shared" si="4"/>
        <v>6784</v>
      </c>
      <c r="Q60" s="13">
        <v>703</v>
      </c>
      <c r="R60" s="13">
        <f t="shared" si="5"/>
        <v>2619.1999999999998</v>
      </c>
      <c r="S60" s="47">
        <f t="shared" si="6"/>
        <v>4892.8</v>
      </c>
      <c r="T60" s="13">
        <f t="shared" si="7"/>
        <v>29380.799999999999</v>
      </c>
      <c r="U60" s="21"/>
      <c r="V60" s="22"/>
    </row>
    <row r="61" spans="1:22" s="2" customFormat="1" ht="51.75" customHeight="1" x14ac:dyDescent="0.2">
      <c r="A61" s="37">
        <v>50</v>
      </c>
      <c r="B61" s="32" t="s">
        <v>128</v>
      </c>
      <c r="C61" s="32" t="s">
        <v>114</v>
      </c>
      <c r="D61" s="15" t="s">
        <v>506</v>
      </c>
      <c r="E61" s="12" t="s">
        <v>41</v>
      </c>
      <c r="F61" s="12" t="s">
        <v>120</v>
      </c>
      <c r="G61" s="13">
        <v>33000</v>
      </c>
      <c r="H61" s="13">
        <v>0</v>
      </c>
      <c r="I61" s="13">
        <v>25</v>
      </c>
      <c r="J61" s="13">
        <v>947.1</v>
      </c>
      <c r="K61" s="13">
        <v>2343</v>
      </c>
      <c r="L61" s="13">
        <v>363</v>
      </c>
      <c r="M61" s="13">
        <v>1003.2</v>
      </c>
      <c r="N61" s="13">
        <v>2339.6999999999998</v>
      </c>
      <c r="O61" s="16">
        <v>1350.12</v>
      </c>
      <c r="P61" s="13">
        <f t="shared" si="4"/>
        <v>8346.119999999999</v>
      </c>
      <c r="Q61" s="13">
        <v>600</v>
      </c>
      <c r="R61" s="13">
        <f t="shared" si="5"/>
        <v>3925.42</v>
      </c>
      <c r="S61" s="47">
        <f t="shared" si="6"/>
        <v>5045.7</v>
      </c>
      <c r="T61" s="13">
        <f t="shared" si="7"/>
        <v>29074.58</v>
      </c>
      <c r="U61" s="21"/>
      <c r="V61" s="22"/>
    </row>
    <row r="62" spans="1:22" s="2" customFormat="1" ht="51.75" customHeight="1" x14ac:dyDescent="0.2">
      <c r="A62" s="37">
        <v>51</v>
      </c>
      <c r="B62" s="32" t="s">
        <v>227</v>
      </c>
      <c r="C62" s="32" t="s">
        <v>114</v>
      </c>
      <c r="D62" s="15" t="s">
        <v>506</v>
      </c>
      <c r="E62" s="12" t="s">
        <v>116</v>
      </c>
      <c r="F62" s="12" t="s">
        <v>120</v>
      </c>
      <c r="G62" s="13">
        <v>35000</v>
      </c>
      <c r="H62" s="13">
        <v>0</v>
      </c>
      <c r="I62" s="13">
        <v>25</v>
      </c>
      <c r="J62" s="13">
        <v>1004.5</v>
      </c>
      <c r="K62" s="13">
        <v>2485</v>
      </c>
      <c r="L62" s="13">
        <v>385</v>
      </c>
      <c r="M62" s="13">
        <v>1064</v>
      </c>
      <c r="N62" s="13">
        <v>2481.5</v>
      </c>
      <c r="O62" s="16"/>
      <c r="P62" s="13">
        <f t="shared" si="4"/>
        <v>7420</v>
      </c>
      <c r="Q62" s="13">
        <v>100</v>
      </c>
      <c r="R62" s="13">
        <f t="shared" si="5"/>
        <v>2193.5</v>
      </c>
      <c r="S62" s="47">
        <f t="shared" si="6"/>
        <v>5351.5</v>
      </c>
      <c r="T62" s="13">
        <f t="shared" si="7"/>
        <v>32806.5</v>
      </c>
      <c r="U62" s="21"/>
      <c r="V62" s="22"/>
    </row>
    <row r="63" spans="1:22" s="2" customFormat="1" ht="51.75" customHeight="1" x14ac:dyDescent="0.2">
      <c r="A63" s="37">
        <v>52</v>
      </c>
      <c r="B63" s="32" t="s">
        <v>206</v>
      </c>
      <c r="C63" s="32" t="s">
        <v>114</v>
      </c>
      <c r="D63" s="15" t="s">
        <v>506</v>
      </c>
      <c r="E63" s="12" t="s">
        <v>116</v>
      </c>
      <c r="F63" s="12" t="s">
        <v>120</v>
      </c>
      <c r="G63" s="13">
        <v>34000</v>
      </c>
      <c r="H63" s="13">
        <v>0</v>
      </c>
      <c r="I63" s="13">
        <v>25</v>
      </c>
      <c r="J63" s="13">
        <v>975.8</v>
      </c>
      <c r="K63" s="13">
        <v>2414</v>
      </c>
      <c r="L63" s="13">
        <v>374</v>
      </c>
      <c r="M63" s="13">
        <v>1033.5999999999999</v>
      </c>
      <c r="N63" s="13">
        <v>2410.6</v>
      </c>
      <c r="O63" s="16"/>
      <c r="P63" s="13">
        <f t="shared" si="4"/>
        <v>7208</v>
      </c>
      <c r="Q63" s="13">
        <v>0</v>
      </c>
      <c r="R63" s="13">
        <f t="shared" si="5"/>
        <v>2034.3999999999999</v>
      </c>
      <c r="S63" s="47">
        <f t="shared" si="6"/>
        <v>5198.6000000000004</v>
      </c>
      <c r="T63" s="13">
        <f t="shared" si="7"/>
        <v>31965.599999999999</v>
      </c>
      <c r="U63" s="21"/>
      <c r="V63" s="22"/>
    </row>
    <row r="64" spans="1:22" s="2" customFormat="1" ht="51.75" customHeight="1" x14ac:dyDescent="0.2">
      <c r="A64" s="37">
        <v>53</v>
      </c>
      <c r="B64" s="32" t="s">
        <v>219</v>
      </c>
      <c r="C64" s="32" t="s">
        <v>113</v>
      </c>
      <c r="D64" s="15" t="s">
        <v>507</v>
      </c>
      <c r="E64" s="12" t="s">
        <v>85</v>
      </c>
      <c r="F64" s="12" t="s">
        <v>101</v>
      </c>
      <c r="G64" s="13">
        <v>90000</v>
      </c>
      <c r="H64" s="13">
        <v>9753.1200000000008</v>
      </c>
      <c r="I64" s="13">
        <v>25</v>
      </c>
      <c r="J64" s="13">
        <v>2583</v>
      </c>
      <c r="K64" s="13">
        <v>6390</v>
      </c>
      <c r="L64" s="13">
        <v>715.55</v>
      </c>
      <c r="M64" s="13">
        <v>2736</v>
      </c>
      <c r="N64" s="13">
        <v>6381</v>
      </c>
      <c r="O64" s="16"/>
      <c r="P64" s="13">
        <f t="shared" si="4"/>
        <v>18805.55</v>
      </c>
      <c r="Q64" s="13">
        <v>2553</v>
      </c>
      <c r="R64" s="13">
        <f t="shared" si="5"/>
        <v>17650.120000000003</v>
      </c>
      <c r="S64" s="47">
        <f t="shared" si="6"/>
        <v>13486.55</v>
      </c>
      <c r="T64" s="13">
        <f t="shared" si="7"/>
        <v>72349.88</v>
      </c>
      <c r="U64" s="21"/>
      <c r="V64" s="22"/>
    </row>
    <row r="65" spans="1:22" s="2" customFormat="1" ht="51.75" customHeight="1" x14ac:dyDescent="0.2">
      <c r="A65" s="37">
        <v>54</v>
      </c>
      <c r="B65" s="32" t="s">
        <v>389</v>
      </c>
      <c r="C65" s="32" t="s">
        <v>113</v>
      </c>
      <c r="D65" s="15" t="s">
        <v>507</v>
      </c>
      <c r="E65" s="12" t="s">
        <v>390</v>
      </c>
      <c r="F65" s="12" t="s">
        <v>362</v>
      </c>
      <c r="G65" s="13">
        <v>90000</v>
      </c>
      <c r="H65" s="13">
        <v>9753.1200000000008</v>
      </c>
      <c r="I65" s="13">
        <v>25</v>
      </c>
      <c r="J65" s="13">
        <v>2583</v>
      </c>
      <c r="K65" s="13">
        <v>6390</v>
      </c>
      <c r="L65" s="13">
        <v>715.55</v>
      </c>
      <c r="M65" s="13">
        <v>2736</v>
      </c>
      <c r="N65" s="13">
        <v>6381</v>
      </c>
      <c r="O65" s="16"/>
      <c r="P65" s="13">
        <f t="shared" si="4"/>
        <v>18805.55</v>
      </c>
      <c r="Q65" s="13">
        <v>0</v>
      </c>
      <c r="R65" s="13">
        <f t="shared" si="5"/>
        <v>15097.12</v>
      </c>
      <c r="S65" s="47">
        <f t="shared" si="6"/>
        <v>13486.55</v>
      </c>
      <c r="T65" s="13">
        <f t="shared" si="7"/>
        <v>74902.880000000005</v>
      </c>
      <c r="U65" s="21"/>
      <c r="V65" s="22"/>
    </row>
    <row r="66" spans="1:22" s="2" customFormat="1" ht="51.75" customHeight="1" x14ac:dyDescent="0.2">
      <c r="A66" s="37">
        <v>55</v>
      </c>
      <c r="B66" s="32" t="s">
        <v>213</v>
      </c>
      <c r="C66" s="32" t="s">
        <v>114</v>
      </c>
      <c r="D66" s="15" t="s">
        <v>507</v>
      </c>
      <c r="E66" s="12" t="s">
        <v>44</v>
      </c>
      <c r="F66" s="12" t="s">
        <v>101</v>
      </c>
      <c r="G66" s="13">
        <v>175000</v>
      </c>
      <c r="H66" s="13">
        <v>29841.29</v>
      </c>
      <c r="I66" s="13">
        <v>25</v>
      </c>
      <c r="J66" s="13">
        <v>5022.5</v>
      </c>
      <c r="K66" s="13">
        <v>12425</v>
      </c>
      <c r="L66" s="13">
        <v>715.55</v>
      </c>
      <c r="M66" s="13">
        <v>4943.8</v>
      </c>
      <c r="N66" s="13">
        <v>11530.11</v>
      </c>
      <c r="O66" s="16"/>
      <c r="P66" s="13">
        <f t="shared" si="4"/>
        <v>34636.959999999999</v>
      </c>
      <c r="Q66" s="13">
        <v>0</v>
      </c>
      <c r="R66" s="13">
        <f t="shared" si="5"/>
        <v>39832.590000000004</v>
      </c>
      <c r="S66" s="47">
        <f t="shared" si="6"/>
        <v>24670.66</v>
      </c>
      <c r="T66" s="13">
        <f t="shared" si="7"/>
        <v>135167.41</v>
      </c>
      <c r="U66" s="21"/>
      <c r="V66" s="22"/>
    </row>
    <row r="67" spans="1:22" s="2" customFormat="1" ht="51.75" customHeight="1" x14ac:dyDescent="0.2">
      <c r="A67" s="37">
        <v>56</v>
      </c>
      <c r="B67" s="32" t="s">
        <v>218</v>
      </c>
      <c r="C67" s="32" t="s">
        <v>114</v>
      </c>
      <c r="D67" s="15" t="s">
        <v>507</v>
      </c>
      <c r="E67" s="12" t="s">
        <v>44</v>
      </c>
      <c r="F67" s="12" t="s">
        <v>55</v>
      </c>
      <c r="G67" s="13">
        <v>150000</v>
      </c>
      <c r="H67" s="13">
        <v>23191.56</v>
      </c>
      <c r="I67" s="13">
        <v>25</v>
      </c>
      <c r="J67" s="13">
        <v>4305</v>
      </c>
      <c r="K67" s="13">
        <v>10650</v>
      </c>
      <c r="L67" s="13">
        <v>715.55</v>
      </c>
      <c r="M67" s="13">
        <v>4560</v>
      </c>
      <c r="N67" s="13">
        <v>10635</v>
      </c>
      <c r="O67" s="16">
        <v>2700.24</v>
      </c>
      <c r="P67" s="13">
        <f t="shared" si="4"/>
        <v>33565.79</v>
      </c>
      <c r="Q67" s="13">
        <v>0</v>
      </c>
      <c r="R67" s="13">
        <f t="shared" si="5"/>
        <v>34781.800000000003</v>
      </c>
      <c r="S67" s="47">
        <f t="shared" si="6"/>
        <v>22000.55</v>
      </c>
      <c r="T67" s="13">
        <f t="shared" si="7"/>
        <v>115218.2</v>
      </c>
      <c r="U67" s="21"/>
      <c r="V67" s="22"/>
    </row>
    <row r="68" spans="1:22" s="2" customFormat="1" ht="51.75" customHeight="1" x14ac:dyDescent="0.2">
      <c r="A68" s="37">
        <v>57</v>
      </c>
      <c r="B68" s="32" t="s">
        <v>223</v>
      </c>
      <c r="C68" s="32" t="s">
        <v>114</v>
      </c>
      <c r="D68" s="15" t="s">
        <v>507</v>
      </c>
      <c r="E68" s="12" t="s">
        <v>44</v>
      </c>
      <c r="F68" s="12" t="s">
        <v>101</v>
      </c>
      <c r="G68" s="13">
        <v>125000</v>
      </c>
      <c r="H68" s="13">
        <v>0</v>
      </c>
      <c r="I68" s="13">
        <v>25</v>
      </c>
      <c r="J68" s="13">
        <v>3587.5</v>
      </c>
      <c r="K68" s="13">
        <v>8875</v>
      </c>
      <c r="L68" s="13">
        <v>715.55</v>
      </c>
      <c r="M68" s="13">
        <v>3800</v>
      </c>
      <c r="N68" s="13">
        <v>8862.5</v>
      </c>
      <c r="O68" s="16"/>
      <c r="P68" s="13">
        <f t="shared" si="4"/>
        <v>25840.55</v>
      </c>
      <c r="Q68" s="13">
        <v>1443</v>
      </c>
      <c r="R68" s="13">
        <f t="shared" si="5"/>
        <v>8855.5</v>
      </c>
      <c r="S68" s="47">
        <f t="shared" si="6"/>
        <v>18453.05</v>
      </c>
      <c r="T68" s="13">
        <f t="shared" si="7"/>
        <v>116144.5</v>
      </c>
      <c r="U68" s="21"/>
      <c r="V68" s="22"/>
    </row>
    <row r="69" spans="1:22" s="2" customFormat="1" ht="51.75" customHeight="1" x14ac:dyDescent="0.2">
      <c r="A69" s="37">
        <v>58</v>
      </c>
      <c r="B69" s="32" t="s">
        <v>212</v>
      </c>
      <c r="C69" s="32" t="s">
        <v>113</v>
      </c>
      <c r="D69" s="15" t="s">
        <v>507</v>
      </c>
      <c r="E69" s="12" t="s">
        <v>65</v>
      </c>
      <c r="F69" s="12" t="s">
        <v>101</v>
      </c>
      <c r="G69" s="13">
        <v>60000</v>
      </c>
      <c r="H69" s="13">
        <v>0</v>
      </c>
      <c r="I69" s="13">
        <v>25</v>
      </c>
      <c r="J69" s="13">
        <v>1722</v>
      </c>
      <c r="K69" s="13">
        <v>4260</v>
      </c>
      <c r="L69" s="13">
        <v>660</v>
      </c>
      <c r="M69" s="13">
        <v>1824</v>
      </c>
      <c r="N69" s="13">
        <v>4254</v>
      </c>
      <c r="O69" s="16"/>
      <c r="P69" s="13">
        <f t="shared" si="4"/>
        <v>12720</v>
      </c>
      <c r="Q69" s="13">
        <v>0</v>
      </c>
      <c r="R69" s="13">
        <f t="shared" si="5"/>
        <v>3571</v>
      </c>
      <c r="S69" s="47">
        <f t="shared" si="6"/>
        <v>9174</v>
      </c>
      <c r="T69" s="13">
        <f t="shared" si="7"/>
        <v>56429</v>
      </c>
      <c r="U69" s="21"/>
      <c r="V69" s="22"/>
    </row>
    <row r="70" spans="1:22" s="2" customFormat="1" ht="51.75" customHeight="1" x14ac:dyDescent="0.2">
      <c r="A70" s="37">
        <v>59</v>
      </c>
      <c r="B70" s="32" t="s">
        <v>214</v>
      </c>
      <c r="C70" s="32" t="s">
        <v>114</v>
      </c>
      <c r="D70" s="15" t="s">
        <v>507</v>
      </c>
      <c r="E70" s="12" t="s">
        <v>86</v>
      </c>
      <c r="F70" s="12" t="s">
        <v>101</v>
      </c>
      <c r="G70" s="13">
        <v>45000</v>
      </c>
      <c r="H70" s="13">
        <v>0</v>
      </c>
      <c r="I70" s="13">
        <v>25</v>
      </c>
      <c r="J70" s="13">
        <v>1291.5</v>
      </c>
      <c r="K70" s="13">
        <v>3195</v>
      </c>
      <c r="L70" s="13">
        <v>495</v>
      </c>
      <c r="M70" s="13">
        <v>1368</v>
      </c>
      <c r="N70" s="13">
        <v>3190.5</v>
      </c>
      <c r="O70" s="16"/>
      <c r="P70" s="13">
        <f t="shared" si="4"/>
        <v>9540</v>
      </c>
      <c r="Q70" s="13">
        <v>0</v>
      </c>
      <c r="R70" s="13">
        <f t="shared" si="5"/>
        <v>2684.5</v>
      </c>
      <c r="S70" s="47">
        <f t="shared" si="6"/>
        <v>6880.5</v>
      </c>
      <c r="T70" s="13">
        <f t="shared" si="7"/>
        <v>42315.5</v>
      </c>
      <c r="U70" s="21"/>
      <c r="V70" s="22"/>
    </row>
    <row r="71" spans="1:22" s="2" customFormat="1" ht="51.75" customHeight="1" x14ac:dyDescent="0.2">
      <c r="A71" s="37">
        <v>60</v>
      </c>
      <c r="B71" s="32" t="s">
        <v>215</v>
      </c>
      <c r="C71" s="32" t="s">
        <v>113</v>
      </c>
      <c r="D71" s="15" t="s">
        <v>507</v>
      </c>
      <c r="E71" s="12" t="s">
        <v>84</v>
      </c>
      <c r="F71" s="12" t="s">
        <v>101</v>
      </c>
      <c r="G71" s="13">
        <v>75000</v>
      </c>
      <c r="H71" s="13">
        <v>0</v>
      </c>
      <c r="I71" s="13">
        <v>25</v>
      </c>
      <c r="J71" s="13">
        <v>2152.5</v>
      </c>
      <c r="K71" s="13">
        <v>5325</v>
      </c>
      <c r="L71" s="13">
        <v>715.55</v>
      </c>
      <c r="M71" s="13">
        <v>2280</v>
      </c>
      <c r="N71" s="13">
        <v>5317.5</v>
      </c>
      <c r="O71" s="16"/>
      <c r="P71" s="13">
        <f t="shared" si="4"/>
        <v>15790.55</v>
      </c>
      <c r="Q71" s="13">
        <v>6738.08</v>
      </c>
      <c r="R71" s="13">
        <f t="shared" si="5"/>
        <v>11195.58</v>
      </c>
      <c r="S71" s="47">
        <f t="shared" si="6"/>
        <v>11358.05</v>
      </c>
      <c r="T71" s="13">
        <f t="shared" si="7"/>
        <v>63804.42</v>
      </c>
      <c r="U71" s="21"/>
      <c r="V71" s="22"/>
    </row>
    <row r="72" spans="1:22" s="2" customFormat="1" ht="51.75" customHeight="1" x14ac:dyDescent="0.2">
      <c r="A72" s="37">
        <v>61</v>
      </c>
      <c r="B72" s="32" t="s">
        <v>216</v>
      </c>
      <c r="C72" s="32" t="s">
        <v>114</v>
      </c>
      <c r="D72" s="15" t="s">
        <v>507</v>
      </c>
      <c r="E72" s="12" t="s">
        <v>84</v>
      </c>
      <c r="F72" s="12" t="s">
        <v>101</v>
      </c>
      <c r="G72" s="13">
        <v>50000</v>
      </c>
      <c r="H72" s="13">
        <v>0</v>
      </c>
      <c r="I72" s="13">
        <v>25</v>
      </c>
      <c r="J72" s="13">
        <v>1435</v>
      </c>
      <c r="K72" s="13">
        <v>3550</v>
      </c>
      <c r="L72" s="13">
        <v>550</v>
      </c>
      <c r="M72" s="13">
        <v>1520</v>
      </c>
      <c r="N72" s="13">
        <v>3545</v>
      </c>
      <c r="O72" s="16"/>
      <c r="P72" s="13">
        <f t="shared" si="4"/>
        <v>10600</v>
      </c>
      <c r="Q72" s="13">
        <v>11205.26</v>
      </c>
      <c r="R72" s="13">
        <f t="shared" si="5"/>
        <v>14185.26</v>
      </c>
      <c r="S72" s="47">
        <f t="shared" si="6"/>
        <v>7645</v>
      </c>
      <c r="T72" s="13">
        <f t="shared" si="7"/>
        <v>35814.74</v>
      </c>
      <c r="U72" s="21"/>
      <c r="V72" s="22"/>
    </row>
    <row r="73" spans="1:22" s="2" customFormat="1" ht="51.75" customHeight="1" x14ac:dyDescent="0.2">
      <c r="A73" s="37">
        <v>62</v>
      </c>
      <c r="B73" s="32" t="s">
        <v>391</v>
      </c>
      <c r="C73" s="32" t="s">
        <v>114</v>
      </c>
      <c r="D73" s="15" t="s">
        <v>507</v>
      </c>
      <c r="E73" s="12" t="s">
        <v>392</v>
      </c>
      <c r="F73" s="12" t="s">
        <v>362</v>
      </c>
      <c r="G73" s="13">
        <v>75000</v>
      </c>
      <c r="H73" s="13">
        <v>0</v>
      </c>
      <c r="I73" s="13">
        <v>25</v>
      </c>
      <c r="J73" s="13">
        <v>2152.5</v>
      </c>
      <c r="K73" s="13">
        <v>5325</v>
      </c>
      <c r="L73" s="13">
        <v>715.55</v>
      </c>
      <c r="M73" s="13">
        <v>2280</v>
      </c>
      <c r="N73" s="13">
        <v>5317.5</v>
      </c>
      <c r="O73" s="16"/>
      <c r="P73" s="13">
        <f t="shared" si="4"/>
        <v>15790.55</v>
      </c>
      <c r="Q73" s="13">
        <v>6111</v>
      </c>
      <c r="R73" s="13">
        <f t="shared" si="5"/>
        <v>10568.5</v>
      </c>
      <c r="S73" s="47">
        <f t="shared" si="6"/>
        <v>11358.05</v>
      </c>
      <c r="T73" s="13">
        <f t="shared" si="7"/>
        <v>64431.5</v>
      </c>
      <c r="U73" s="21"/>
      <c r="V73" s="22"/>
    </row>
    <row r="74" spans="1:22" s="2" customFormat="1" ht="51.75" customHeight="1" x14ac:dyDescent="0.2">
      <c r="A74" s="37">
        <v>63</v>
      </c>
      <c r="B74" s="32" t="s">
        <v>217</v>
      </c>
      <c r="C74" s="32" t="s">
        <v>114</v>
      </c>
      <c r="D74" s="15" t="s">
        <v>507</v>
      </c>
      <c r="E74" s="12" t="s">
        <v>78</v>
      </c>
      <c r="F74" s="12" t="s">
        <v>101</v>
      </c>
      <c r="G74" s="13">
        <v>50000</v>
      </c>
      <c r="H74" s="13">
        <v>0</v>
      </c>
      <c r="I74" s="13">
        <v>25</v>
      </c>
      <c r="J74" s="13">
        <v>1435</v>
      </c>
      <c r="K74" s="13">
        <v>3550</v>
      </c>
      <c r="L74" s="13">
        <v>550</v>
      </c>
      <c r="M74" s="13">
        <v>1520</v>
      </c>
      <c r="N74" s="13">
        <v>3545</v>
      </c>
      <c r="O74" s="16">
        <v>1350.12</v>
      </c>
      <c r="P74" s="13">
        <f t="shared" si="4"/>
        <v>11950.119999999999</v>
      </c>
      <c r="Q74" s="13">
        <v>6408.66</v>
      </c>
      <c r="R74" s="13">
        <f t="shared" si="5"/>
        <v>10738.779999999999</v>
      </c>
      <c r="S74" s="47">
        <f t="shared" si="6"/>
        <v>7645</v>
      </c>
      <c r="T74" s="13">
        <f t="shared" si="7"/>
        <v>39261.22</v>
      </c>
      <c r="U74" s="21"/>
      <c r="V74" s="22"/>
    </row>
    <row r="75" spans="1:22" s="2" customFormat="1" ht="51.75" customHeight="1" x14ac:dyDescent="0.2">
      <c r="A75" s="37">
        <v>64</v>
      </c>
      <c r="B75" s="32" t="s">
        <v>221</v>
      </c>
      <c r="C75" s="32" t="s">
        <v>114</v>
      </c>
      <c r="D75" s="15" t="s">
        <v>507</v>
      </c>
      <c r="E75" s="12" t="s">
        <v>65</v>
      </c>
      <c r="F75" s="12" t="s">
        <v>101</v>
      </c>
      <c r="G75" s="13">
        <v>60000</v>
      </c>
      <c r="H75" s="13">
        <v>3486.68</v>
      </c>
      <c r="I75" s="13">
        <v>25</v>
      </c>
      <c r="J75" s="13">
        <v>1722</v>
      </c>
      <c r="K75" s="13">
        <v>4260</v>
      </c>
      <c r="L75" s="13">
        <v>660</v>
      </c>
      <c r="M75" s="13">
        <v>1824</v>
      </c>
      <c r="N75" s="13">
        <v>4254</v>
      </c>
      <c r="O75" s="16"/>
      <c r="P75" s="13">
        <f t="shared" si="4"/>
        <v>12720</v>
      </c>
      <c r="Q75" s="13">
        <v>148</v>
      </c>
      <c r="R75" s="13">
        <f t="shared" si="5"/>
        <v>7205.68</v>
      </c>
      <c r="S75" s="47">
        <f t="shared" si="6"/>
        <v>9174</v>
      </c>
      <c r="T75" s="13">
        <f t="shared" si="7"/>
        <v>52794.32</v>
      </c>
      <c r="U75" s="21"/>
      <c r="V75" s="22"/>
    </row>
    <row r="76" spans="1:22" s="2" customFormat="1" ht="51.75" customHeight="1" x14ac:dyDescent="0.2">
      <c r="A76" s="37">
        <v>65</v>
      </c>
      <c r="B76" s="32" t="s">
        <v>394</v>
      </c>
      <c r="C76" s="32" t="s">
        <v>113</v>
      </c>
      <c r="D76" s="15" t="s">
        <v>507</v>
      </c>
      <c r="E76" s="12" t="s">
        <v>65</v>
      </c>
      <c r="F76" s="12" t="s">
        <v>362</v>
      </c>
      <c r="G76" s="13">
        <v>60000</v>
      </c>
      <c r="H76" s="13">
        <v>0</v>
      </c>
      <c r="I76" s="13">
        <v>25</v>
      </c>
      <c r="J76" s="13">
        <v>1722</v>
      </c>
      <c r="K76" s="13">
        <v>4260</v>
      </c>
      <c r="L76" s="13">
        <v>660</v>
      </c>
      <c r="M76" s="13">
        <v>1824</v>
      </c>
      <c r="N76" s="13">
        <v>4254</v>
      </c>
      <c r="O76" s="16"/>
      <c r="P76" s="13">
        <f t="shared" si="4"/>
        <v>12720</v>
      </c>
      <c r="Q76" s="13">
        <v>0</v>
      </c>
      <c r="R76" s="13">
        <f t="shared" si="5"/>
        <v>3571</v>
      </c>
      <c r="S76" s="47">
        <f t="shared" si="6"/>
        <v>9174</v>
      </c>
      <c r="T76" s="13">
        <f t="shared" si="7"/>
        <v>56429</v>
      </c>
      <c r="U76" s="21"/>
      <c r="V76" s="22"/>
    </row>
    <row r="77" spans="1:22" s="2" customFormat="1" ht="51.75" customHeight="1" x14ac:dyDescent="0.2">
      <c r="A77" s="37">
        <v>66</v>
      </c>
      <c r="B77" s="32" t="s">
        <v>395</v>
      </c>
      <c r="C77" s="32" t="s">
        <v>114</v>
      </c>
      <c r="D77" s="15" t="s">
        <v>507</v>
      </c>
      <c r="E77" s="12" t="s">
        <v>396</v>
      </c>
      <c r="F77" s="12" t="s">
        <v>362</v>
      </c>
      <c r="G77" s="13">
        <v>60000</v>
      </c>
      <c r="H77" s="13">
        <v>0</v>
      </c>
      <c r="I77" s="13">
        <v>25</v>
      </c>
      <c r="J77" s="13">
        <v>1722</v>
      </c>
      <c r="K77" s="13">
        <v>4260</v>
      </c>
      <c r="L77" s="13">
        <v>660</v>
      </c>
      <c r="M77" s="13">
        <v>1824</v>
      </c>
      <c r="N77" s="13">
        <v>4254</v>
      </c>
      <c r="O77" s="16"/>
      <c r="P77" s="13">
        <f t="shared" si="4"/>
        <v>12720</v>
      </c>
      <c r="Q77" s="13">
        <v>1036</v>
      </c>
      <c r="R77" s="13">
        <f t="shared" si="5"/>
        <v>4607</v>
      </c>
      <c r="S77" s="47">
        <f t="shared" si="6"/>
        <v>9174</v>
      </c>
      <c r="T77" s="13">
        <f t="shared" si="7"/>
        <v>55393</v>
      </c>
      <c r="U77" s="21"/>
      <c r="V77" s="22"/>
    </row>
    <row r="78" spans="1:22" s="2" customFormat="1" ht="51.75" customHeight="1" x14ac:dyDescent="0.2">
      <c r="A78" s="37">
        <v>67</v>
      </c>
      <c r="B78" s="32" t="s">
        <v>397</v>
      </c>
      <c r="C78" s="32" t="s">
        <v>114</v>
      </c>
      <c r="D78" s="15" t="s">
        <v>507</v>
      </c>
      <c r="E78" s="12" t="s">
        <v>78</v>
      </c>
      <c r="F78" s="12" t="s">
        <v>362</v>
      </c>
      <c r="G78" s="13">
        <v>60000</v>
      </c>
      <c r="H78" s="13">
        <v>0</v>
      </c>
      <c r="I78" s="13">
        <v>25</v>
      </c>
      <c r="J78" s="13">
        <v>1722</v>
      </c>
      <c r="K78" s="13">
        <v>4260</v>
      </c>
      <c r="L78" s="13">
        <v>660</v>
      </c>
      <c r="M78" s="13">
        <v>1824</v>
      </c>
      <c r="N78" s="13">
        <v>4254</v>
      </c>
      <c r="O78" s="16"/>
      <c r="P78" s="13">
        <f t="shared" ref="P78:P139" si="8">SUM(J78:O78)</f>
        <v>12720</v>
      </c>
      <c r="Q78" s="13">
        <v>444</v>
      </c>
      <c r="R78" s="13">
        <f t="shared" ref="R78:R139" si="9">SUM(H78,I78,J78,M78,O78,Q78)</f>
        <v>4015</v>
      </c>
      <c r="S78" s="47">
        <f t="shared" ref="S78:S139" si="10">SUM(K78,L78,N78)</f>
        <v>9174</v>
      </c>
      <c r="T78" s="13">
        <f t="shared" ref="T78:T139" si="11">+G78-R78</f>
        <v>55985</v>
      </c>
      <c r="U78" s="21"/>
      <c r="V78" s="22"/>
    </row>
    <row r="79" spans="1:22" s="2" customFormat="1" ht="51.75" customHeight="1" x14ac:dyDescent="0.2">
      <c r="A79" s="37">
        <v>68</v>
      </c>
      <c r="B79" s="32" t="s">
        <v>393</v>
      </c>
      <c r="C79" s="32" t="s">
        <v>113</v>
      </c>
      <c r="D79" s="15" t="s">
        <v>507</v>
      </c>
      <c r="E79" s="12" t="s">
        <v>349</v>
      </c>
      <c r="F79" s="12" t="s">
        <v>362</v>
      </c>
      <c r="G79" s="13">
        <v>60000</v>
      </c>
      <c r="H79" s="13">
        <v>0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1628</v>
      </c>
      <c r="R79" s="13">
        <f t="shared" si="9"/>
        <v>5199</v>
      </c>
      <c r="S79" s="47">
        <f t="shared" si="10"/>
        <v>9174</v>
      </c>
      <c r="T79" s="13">
        <f t="shared" si="11"/>
        <v>54801</v>
      </c>
      <c r="U79" s="21"/>
      <c r="V79" s="22"/>
    </row>
    <row r="80" spans="1:22" s="2" customFormat="1" ht="51.75" customHeight="1" x14ac:dyDescent="0.2">
      <c r="A80" s="37">
        <v>69</v>
      </c>
      <c r="B80" s="32" t="s">
        <v>220</v>
      </c>
      <c r="C80" s="32" t="s">
        <v>114</v>
      </c>
      <c r="D80" s="15" t="s">
        <v>507</v>
      </c>
      <c r="E80" s="12" t="s">
        <v>46</v>
      </c>
      <c r="F80" s="12" t="s">
        <v>120</v>
      </c>
      <c r="G80" s="13">
        <v>35000</v>
      </c>
      <c r="H80" s="13">
        <v>0</v>
      </c>
      <c r="I80" s="13">
        <v>25</v>
      </c>
      <c r="J80" s="13">
        <v>1004.5</v>
      </c>
      <c r="K80" s="13">
        <v>2485</v>
      </c>
      <c r="L80" s="13">
        <v>385</v>
      </c>
      <c r="M80" s="13">
        <v>1064</v>
      </c>
      <c r="N80" s="13">
        <v>2481.5</v>
      </c>
      <c r="O80" s="16"/>
      <c r="P80" s="13">
        <f t="shared" si="8"/>
        <v>7420</v>
      </c>
      <c r="Q80" s="13">
        <v>5000</v>
      </c>
      <c r="R80" s="13">
        <f t="shared" si="9"/>
        <v>7093.5</v>
      </c>
      <c r="S80" s="47">
        <f t="shared" si="10"/>
        <v>5351.5</v>
      </c>
      <c r="T80" s="13">
        <f t="shared" si="11"/>
        <v>27906.5</v>
      </c>
      <c r="U80" s="21"/>
      <c r="V80" s="22"/>
    </row>
    <row r="81" spans="1:22" s="2" customFormat="1" ht="51.75" customHeight="1" x14ac:dyDescent="0.2">
      <c r="A81" s="37">
        <v>70</v>
      </c>
      <c r="B81" s="32" t="s">
        <v>244</v>
      </c>
      <c r="C81" s="32" t="s">
        <v>114</v>
      </c>
      <c r="D81" s="15" t="s">
        <v>507</v>
      </c>
      <c r="E81" s="12" t="s">
        <v>20</v>
      </c>
      <c r="F81" s="12" t="s">
        <v>101</v>
      </c>
      <c r="G81" s="13">
        <v>35000</v>
      </c>
      <c r="H81" s="13">
        <v>0</v>
      </c>
      <c r="I81" s="13">
        <v>25</v>
      </c>
      <c r="J81" s="13">
        <v>1004.5</v>
      </c>
      <c r="K81" s="13">
        <v>2485</v>
      </c>
      <c r="L81" s="13">
        <v>385</v>
      </c>
      <c r="M81" s="13">
        <v>1064</v>
      </c>
      <c r="N81" s="13">
        <v>2481.5</v>
      </c>
      <c r="O81" s="16"/>
      <c r="P81" s="13">
        <f t="shared" si="8"/>
        <v>7420</v>
      </c>
      <c r="Q81" s="13">
        <v>100</v>
      </c>
      <c r="R81" s="13">
        <f t="shared" si="9"/>
        <v>2193.5</v>
      </c>
      <c r="S81" s="47">
        <f t="shared" si="10"/>
        <v>5351.5</v>
      </c>
      <c r="T81" s="13">
        <f t="shared" si="11"/>
        <v>32806.5</v>
      </c>
      <c r="U81" s="21"/>
      <c r="V81" s="22"/>
    </row>
    <row r="82" spans="1:22" s="2" customFormat="1" ht="51.75" customHeight="1" x14ac:dyDescent="0.2">
      <c r="A82" s="37">
        <v>71</v>
      </c>
      <c r="B82" s="32" t="s">
        <v>400</v>
      </c>
      <c r="C82" s="32" t="s">
        <v>113</v>
      </c>
      <c r="D82" s="15" t="s">
        <v>508</v>
      </c>
      <c r="E82" s="12" t="s">
        <v>401</v>
      </c>
      <c r="F82" s="12" t="s">
        <v>362</v>
      </c>
      <c r="G82" s="13">
        <v>175000</v>
      </c>
      <c r="H82" s="13">
        <v>29841.29</v>
      </c>
      <c r="I82" s="13">
        <v>25</v>
      </c>
      <c r="J82" s="13">
        <v>5022.5</v>
      </c>
      <c r="K82" s="13">
        <v>12425</v>
      </c>
      <c r="L82" s="13">
        <v>715.55</v>
      </c>
      <c r="M82" s="13">
        <v>4943.8</v>
      </c>
      <c r="N82" s="13">
        <v>11530.11</v>
      </c>
      <c r="O82" s="16"/>
      <c r="P82" s="13">
        <f t="shared" si="8"/>
        <v>34636.959999999999</v>
      </c>
      <c r="Q82" s="13">
        <v>0</v>
      </c>
      <c r="R82" s="13">
        <f t="shared" si="9"/>
        <v>39832.590000000004</v>
      </c>
      <c r="S82" s="47">
        <f t="shared" si="10"/>
        <v>24670.66</v>
      </c>
      <c r="T82" s="13">
        <f t="shared" si="11"/>
        <v>135167.41</v>
      </c>
      <c r="U82" s="21"/>
      <c r="V82" s="22"/>
    </row>
    <row r="83" spans="1:22" s="2" customFormat="1" ht="51.75" customHeight="1" x14ac:dyDescent="0.2">
      <c r="A83" s="37">
        <v>72</v>
      </c>
      <c r="B83" s="32" t="s">
        <v>188</v>
      </c>
      <c r="C83" s="32" t="s">
        <v>114</v>
      </c>
      <c r="D83" s="15" t="s">
        <v>508</v>
      </c>
      <c r="E83" s="12" t="s">
        <v>44</v>
      </c>
      <c r="F83" s="12" t="s">
        <v>101</v>
      </c>
      <c r="G83" s="13">
        <v>175000</v>
      </c>
      <c r="H83" s="13">
        <v>24199.119999999999</v>
      </c>
      <c r="I83" s="13">
        <v>25</v>
      </c>
      <c r="J83" s="13">
        <v>5022.5</v>
      </c>
      <c r="K83" s="13">
        <v>12425</v>
      </c>
      <c r="L83" s="13">
        <v>715.55</v>
      </c>
      <c r="M83" s="13">
        <v>4943.8</v>
      </c>
      <c r="N83" s="13">
        <v>11530.11</v>
      </c>
      <c r="O83" s="16">
        <v>4050.36</v>
      </c>
      <c r="P83" s="13">
        <f t="shared" si="8"/>
        <v>38687.32</v>
      </c>
      <c r="Q83" s="13">
        <v>0</v>
      </c>
      <c r="R83" s="13">
        <f t="shared" si="9"/>
        <v>38240.78</v>
      </c>
      <c r="S83" s="47">
        <f t="shared" si="10"/>
        <v>24670.66</v>
      </c>
      <c r="T83" s="13">
        <f t="shared" si="11"/>
        <v>136759.22</v>
      </c>
      <c r="U83" s="21"/>
      <c r="V83" s="22"/>
    </row>
    <row r="84" spans="1:22" s="2" customFormat="1" ht="51.75" customHeight="1" x14ac:dyDescent="0.2">
      <c r="A84" s="37">
        <v>73</v>
      </c>
      <c r="B84" s="32" t="s">
        <v>191</v>
      </c>
      <c r="C84" s="32" t="s">
        <v>113</v>
      </c>
      <c r="D84" s="15" t="s">
        <v>508</v>
      </c>
      <c r="E84" s="12" t="s">
        <v>82</v>
      </c>
      <c r="F84" s="12" t="s">
        <v>101</v>
      </c>
      <c r="G84" s="13">
        <v>80000</v>
      </c>
      <c r="H84" s="13">
        <v>0</v>
      </c>
      <c r="I84" s="13">
        <v>25</v>
      </c>
      <c r="J84" s="13">
        <v>2296</v>
      </c>
      <c r="K84" s="13">
        <v>5680</v>
      </c>
      <c r="L84" s="13">
        <v>715.55</v>
      </c>
      <c r="M84" s="13">
        <v>2432</v>
      </c>
      <c r="N84" s="13">
        <v>5672</v>
      </c>
      <c r="O84" s="16">
        <v>5400.48</v>
      </c>
      <c r="P84" s="13">
        <f t="shared" si="8"/>
        <v>22196.03</v>
      </c>
      <c r="Q84" s="13">
        <v>12287.810000000001</v>
      </c>
      <c r="R84" s="13">
        <f t="shared" si="9"/>
        <v>22441.29</v>
      </c>
      <c r="S84" s="47">
        <f t="shared" si="10"/>
        <v>12067.55</v>
      </c>
      <c r="T84" s="13">
        <f t="shared" si="11"/>
        <v>57558.71</v>
      </c>
      <c r="U84" s="21"/>
      <c r="V84" s="22"/>
    </row>
    <row r="85" spans="1:22" s="2" customFormat="1" ht="51.75" customHeight="1" x14ac:dyDescent="0.2">
      <c r="A85" s="37">
        <v>74</v>
      </c>
      <c r="B85" s="32" t="s">
        <v>192</v>
      </c>
      <c r="C85" s="32" t="s">
        <v>113</v>
      </c>
      <c r="D85" s="15" t="s">
        <v>508</v>
      </c>
      <c r="E85" s="12" t="s">
        <v>51</v>
      </c>
      <c r="F85" s="12" t="s">
        <v>101</v>
      </c>
      <c r="G85" s="13">
        <v>70000</v>
      </c>
      <c r="H85" s="13">
        <v>1676.99</v>
      </c>
      <c r="I85" s="13">
        <v>25</v>
      </c>
      <c r="J85" s="13">
        <v>2009</v>
      </c>
      <c r="K85" s="13">
        <v>4970</v>
      </c>
      <c r="L85" s="13">
        <v>715.55</v>
      </c>
      <c r="M85" s="13">
        <v>2128</v>
      </c>
      <c r="N85" s="13">
        <v>4963</v>
      </c>
      <c r="O85" s="16">
        <v>1350.12</v>
      </c>
      <c r="P85" s="13">
        <f t="shared" si="8"/>
        <v>16135.669999999998</v>
      </c>
      <c r="Q85" s="13">
        <v>5182.9800000000005</v>
      </c>
      <c r="R85" s="13">
        <f t="shared" si="9"/>
        <v>12372.09</v>
      </c>
      <c r="S85" s="47">
        <f t="shared" si="10"/>
        <v>10648.55</v>
      </c>
      <c r="T85" s="13">
        <f t="shared" si="11"/>
        <v>57627.91</v>
      </c>
      <c r="U85" s="21"/>
      <c r="V85" s="22"/>
    </row>
    <row r="86" spans="1:22" s="2" customFormat="1" ht="51.75" customHeight="1" x14ac:dyDescent="0.2">
      <c r="A86" s="37">
        <v>75</v>
      </c>
      <c r="B86" s="32" t="s">
        <v>193</v>
      </c>
      <c r="C86" s="32" t="s">
        <v>113</v>
      </c>
      <c r="D86" s="15" t="s">
        <v>508</v>
      </c>
      <c r="E86" s="12" t="s">
        <v>52</v>
      </c>
      <c r="F86" s="12" t="s">
        <v>101</v>
      </c>
      <c r="G86" s="13">
        <v>70000</v>
      </c>
      <c r="H86" s="13">
        <v>863.47</v>
      </c>
      <c r="I86" s="13">
        <v>25</v>
      </c>
      <c r="J86" s="13">
        <v>2009</v>
      </c>
      <c r="K86" s="13">
        <v>4970</v>
      </c>
      <c r="L86" s="13">
        <v>715.55</v>
      </c>
      <c r="M86" s="13">
        <v>2128</v>
      </c>
      <c r="N86" s="13">
        <v>4963</v>
      </c>
      <c r="O86" s="16">
        <v>2700.24</v>
      </c>
      <c r="P86" s="13">
        <f t="shared" si="8"/>
        <v>17485.79</v>
      </c>
      <c r="Q86" s="13">
        <v>1025</v>
      </c>
      <c r="R86" s="13">
        <f t="shared" si="9"/>
        <v>8750.7099999999991</v>
      </c>
      <c r="S86" s="47">
        <f t="shared" si="10"/>
        <v>10648.55</v>
      </c>
      <c r="T86" s="13">
        <f t="shared" si="11"/>
        <v>61249.29</v>
      </c>
      <c r="U86" s="21"/>
      <c r="V86" s="22"/>
    </row>
    <row r="87" spans="1:22" s="2" customFormat="1" ht="51.75" customHeight="1" x14ac:dyDescent="0.2">
      <c r="A87" s="37">
        <v>76</v>
      </c>
      <c r="B87" s="32" t="s">
        <v>190</v>
      </c>
      <c r="C87" s="32" t="s">
        <v>114</v>
      </c>
      <c r="D87" s="15" t="s">
        <v>508</v>
      </c>
      <c r="E87" s="12" t="s">
        <v>81</v>
      </c>
      <c r="F87" s="12" t="s">
        <v>101</v>
      </c>
      <c r="G87" s="13">
        <v>70000</v>
      </c>
      <c r="H87" s="13">
        <v>0</v>
      </c>
      <c r="I87" s="13">
        <v>25</v>
      </c>
      <c r="J87" s="13">
        <v>2009</v>
      </c>
      <c r="K87" s="13">
        <v>4970</v>
      </c>
      <c r="L87" s="13">
        <v>715.55</v>
      </c>
      <c r="M87" s="13">
        <v>2128</v>
      </c>
      <c r="N87" s="13">
        <v>4963</v>
      </c>
      <c r="O87" s="16">
        <v>1350.12</v>
      </c>
      <c r="P87" s="13">
        <f t="shared" si="8"/>
        <v>16135.669999999998</v>
      </c>
      <c r="Q87" s="13">
        <v>0</v>
      </c>
      <c r="R87" s="13">
        <f t="shared" si="9"/>
        <v>5512.12</v>
      </c>
      <c r="S87" s="47">
        <f t="shared" si="10"/>
        <v>10648.55</v>
      </c>
      <c r="T87" s="13">
        <f t="shared" si="11"/>
        <v>64487.88</v>
      </c>
      <c r="U87" s="21"/>
      <c r="V87" s="22"/>
    </row>
    <row r="88" spans="1:22" s="2" customFormat="1" ht="51.75" customHeight="1" x14ac:dyDescent="0.2">
      <c r="A88" s="37">
        <v>77</v>
      </c>
      <c r="B88" s="32" t="s">
        <v>123</v>
      </c>
      <c r="C88" s="32" t="s">
        <v>114</v>
      </c>
      <c r="D88" s="15" t="s">
        <v>508</v>
      </c>
      <c r="E88" s="12" t="s">
        <v>328</v>
      </c>
      <c r="F88" s="12" t="s">
        <v>101</v>
      </c>
      <c r="G88" s="13">
        <v>80000</v>
      </c>
      <c r="H88" s="13">
        <v>7400.84</v>
      </c>
      <c r="I88" s="13">
        <v>25</v>
      </c>
      <c r="J88" s="13">
        <v>2296</v>
      </c>
      <c r="K88" s="13">
        <v>5680</v>
      </c>
      <c r="L88" s="13">
        <v>715.55</v>
      </c>
      <c r="M88" s="13">
        <v>2432</v>
      </c>
      <c r="N88" s="13">
        <v>5672</v>
      </c>
      <c r="O88" s="16"/>
      <c r="P88" s="13">
        <f t="shared" si="8"/>
        <v>16795.55</v>
      </c>
      <c r="Q88" s="13">
        <v>5282.5</v>
      </c>
      <c r="R88" s="13">
        <f t="shared" si="9"/>
        <v>17436.34</v>
      </c>
      <c r="S88" s="47">
        <f t="shared" si="10"/>
        <v>12067.55</v>
      </c>
      <c r="T88" s="13">
        <f t="shared" si="11"/>
        <v>62563.66</v>
      </c>
      <c r="U88" s="21"/>
      <c r="V88" s="22"/>
    </row>
    <row r="89" spans="1:22" s="2" customFormat="1" ht="51.75" customHeight="1" x14ac:dyDescent="0.2">
      <c r="A89" s="37">
        <v>78</v>
      </c>
      <c r="B89" s="32" t="s">
        <v>189</v>
      </c>
      <c r="C89" s="32" t="s">
        <v>113</v>
      </c>
      <c r="D89" s="15" t="s">
        <v>508</v>
      </c>
      <c r="E89" s="12" t="s">
        <v>23</v>
      </c>
      <c r="F89" s="12" t="s">
        <v>101</v>
      </c>
      <c r="G89" s="13">
        <v>70000</v>
      </c>
      <c r="H89" s="13">
        <v>2490.61</v>
      </c>
      <c r="I89" s="13">
        <v>25</v>
      </c>
      <c r="J89" s="13">
        <v>2009</v>
      </c>
      <c r="K89" s="13">
        <v>4970</v>
      </c>
      <c r="L89" s="13">
        <v>715.55</v>
      </c>
      <c r="M89" s="13">
        <v>2128</v>
      </c>
      <c r="N89" s="13">
        <v>4963</v>
      </c>
      <c r="O89" s="16"/>
      <c r="P89" s="13">
        <f t="shared" si="8"/>
        <v>14785.55</v>
      </c>
      <c r="Q89" s="13">
        <v>4227.5</v>
      </c>
      <c r="R89" s="13">
        <f t="shared" si="9"/>
        <v>10880.11</v>
      </c>
      <c r="S89" s="47">
        <f t="shared" si="10"/>
        <v>10648.55</v>
      </c>
      <c r="T89" s="13">
        <f t="shared" si="11"/>
        <v>59119.89</v>
      </c>
      <c r="U89" s="21"/>
      <c r="V89" s="22"/>
    </row>
    <row r="90" spans="1:22" s="2" customFormat="1" ht="51.75" customHeight="1" x14ac:dyDescent="0.2">
      <c r="A90" s="37">
        <v>79</v>
      </c>
      <c r="B90" s="32" t="s">
        <v>194</v>
      </c>
      <c r="C90" s="32" t="s">
        <v>113</v>
      </c>
      <c r="D90" s="15" t="s">
        <v>508</v>
      </c>
      <c r="E90" s="12" t="s">
        <v>23</v>
      </c>
      <c r="F90" s="12" t="s">
        <v>101</v>
      </c>
      <c r="G90" s="13">
        <v>70000</v>
      </c>
      <c r="H90" s="13">
        <v>2490.61</v>
      </c>
      <c r="I90" s="13">
        <v>25</v>
      </c>
      <c r="J90" s="13">
        <v>2009</v>
      </c>
      <c r="K90" s="13">
        <v>4970</v>
      </c>
      <c r="L90" s="13">
        <v>715.55</v>
      </c>
      <c r="M90" s="13">
        <v>2128</v>
      </c>
      <c r="N90" s="13">
        <v>4963</v>
      </c>
      <c r="O90" s="16"/>
      <c r="P90" s="13">
        <f t="shared" si="8"/>
        <v>14785.55</v>
      </c>
      <c r="Q90" s="13">
        <v>9127.5</v>
      </c>
      <c r="R90" s="13">
        <f t="shared" si="9"/>
        <v>15780.11</v>
      </c>
      <c r="S90" s="47">
        <f t="shared" si="10"/>
        <v>10648.55</v>
      </c>
      <c r="T90" s="13">
        <f t="shared" si="11"/>
        <v>54219.89</v>
      </c>
      <c r="U90" s="21"/>
      <c r="V90" s="22"/>
    </row>
    <row r="91" spans="1:22" s="2" customFormat="1" ht="51.75" customHeight="1" x14ac:dyDescent="0.2">
      <c r="A91" s="37">
        <v>80</v>
      </c>
      <c r="B91" s="32" t="s">
        <v>198</v>
      </c>
      <c r="C91" s="32" t="s">
        <v>113</v>
      </c>
      <c r="D91" s="15" t="s">
        <v>508</v>
      </c>
      <c r="E91" s="12" t="s">
        <v>23</v>
      </c>
      <c r="F91" s="12" t="s">
        <v>120</v>
      </c>
      <c r="G91" s="13">
        <v>60000</v>
      </c>
      <c r="H91" s="13">
        <v>0</v>
      </c>
      <c r="I91" s="13">
        <v>25</v>
      </c>
      <c r="J91" s="13">
        <v>1722</v>
      </c>
      <c r="K91" s="13">
        <v>4260</v>
      </c>
      <c r="L91" s="13">
        <v>660</v>
      </c>
      <c r="M91" s="13">
        <v>1824</v>
      </c>
      <c r="N91" s="13">
        <v>4254</v>
      </c>
      <c r="O91" s="16"/>
      <c r="P91" s="13">
        <f t="shared" si="8"/>
        <v>12720</v>
      </c>
      <c r="Q91" s="13">
        <v>1702</v>
      </c>
      <c r="R91" s="13">
        <f t="shared" si="9"/>
        <v>5273</v>
      </c>
      <c r="S91" s="47">
        <f t="shared" si="10"/>
        <v>9174</v>
      </c>
      <c r="T91" s="13">
        <f t="shared" si="11"/>
        <v>54727</v>
      </c>
      <c r="U91" s="21"/>
      <c r="V91" s="22"/>
    </row>
    <row r="92" spans="1:22" s="2" customFormat="1" ht="51.75" customHeight="1" x14ac:dyDescent="0.2">
      <c r="A92" s="37">
        <v>81</v>
      </c>
      <c r="B92" s="32" t="s">
        <v>196</v>
      </c>
      <c r="C92" s="32" t="s">
        <v>113</v>
      </c>
      <c r="D92" s="15" t="s">
        <v>508</v>
      </c>
      <c r="E92" s="12" t="s">
        <v>27</v>
      </c>
      <c r="F92" s="12" t="s">
        <v>56</v>
      </c>
      <c r="G92" s="13">
        <v>50000</v>
      </c>
      <c r="H92" s="13">
        <v>0</v>
      </c>
      <c r="I92" s="13">
        <v>25</v>
      </c>
      <c r="J92" s="13">
        <v>1435</v>
      </c>
      <c r="K92" s="13">
        <v>3550</v>
      </c>
      <c r="L92" s="13">
        <v>550</v>
      </c>
      <c r="M92" s="13">
        <v>1520</v>
      </c>
      <c r="N92" s="13">
        <v>3545</v>
      </c>
      <c r="O92" s="16"/>
      <c r="P92" s="13">
        <f t="shared" si="8"/>
        <v>10600</v>
      </c>
      <c r="Q92" s="13">
        <v>14690.25</v>
      </c>
      <c r="R92" s="13">
        <f t="shared" si="9"/>
        <v>17670.25</v>
      </c>
      <c r="S92" s="47">
        <f t="shared" si="10"/>
        <v>7645</v>
      </c>
      <c r="T92" s="13">
        <f t="shared" si="11"/>
        <v>32329.75</v>
      </c>
      <c r="U92" s="21"/>
      <c r="V92" s="22"/>
    </row>
    <row r="93" spans="1:22" s="2" customFormat="1" ht="51.75" customHeight="1" x14ac:dyDescent="0.2">
      <c r="A93" s="37">
        <v>82</v>
      </c>
      <c r="B93" s="32" t="s">
        <v>402</v>
      </c>
      <c r="C93" s="32" t="s">
        <v>113</v>
      </c>
      <c r="D93" s="15" t="s">
        <v>508</v>
      </c>
      <c r="E93" s="12" t="s">
        <v>27</v>
      </c>
      <c r="F93" s="12" t="s">
        <v>362</v>
      </c>
      <c r="G93" s="13">
        <v>50000</v>
      </c>
      <c r="H93" s="13">
        <v>1854</v>
      </c>
      <c r="I93" s="13">
        <v>25</v>
      </c>
      <c r="J93" s="13">
        <v>1435</v>
      </c>
      <c r="K93" s="13">
        <v>3550</v>
      </c>
      <c r="L93" s="13">
        <v>550</v>
      </c>
      <c r="M93" s="13">
        <v>1520</v>
      </c>
      <c r="N93" s="13">
        <v>3545</v>
      </c>
      <c r="O93" s="16"/>
      <c r="P93" s="13">
        <f t="shared" si="8"/>
        <v>10600</v>
      </c>
      <c r="Q93" s="13">
        <v>1221</v>
      </c>
      <c r="R93" s="13">
        <f t="shared" si="9"/>
        <v>6055</v>
      </c>
      <c r="S93" s="47">
        <f t="shared" si="10"/>
        <v>7645</v>
      </c>
      <c r="T93" s="13">
        <f t="shared" si="11"/>
        <v>43945</v>
      </c>
      <c r="U93" s="21"/>
      <c r="V93" s="22"/>
    </row>
    <row r="94" spans="1:22" s="2" customFormat="1" ht="51.75" customHeight="1" x14ac:dyDescent="0.2">
      <c r="A94" s="37">
        <v>83</v>
      </c>
      <c r="B94" s="32" t="s">
        <v>403</v>
      </c>
      <c r="C94" s="32" t="s">
        <v>113</v>
      </c>
      <c r="D94" s="15" t="s">
        <v>508</v>
      </c>
      <c r="E94" s="12" t="s">
        <v>27</v>
      </c>
      <c r="F94" s="12" t="s">
        <v>362</v>
      </c>
      <c r="G94" s="13">
        <v>30000</v>
      </c>
      <c r="H94" s="13">
        <v>0</v>
      </c>
      <c r="I94" s="13">
        <v>25</v>
      </c>
      <c r="J94" s="13">
        <v>861</v>
      </c>
      <c r="K94" s="13">
        <v>2130</v>
      </c>
      <c r="L94" s="13">
        <v>330</v>
      </c>
      <c r="M94" s="13">
        <v>912</v>
      </c>
      <c r="N94" s="13">
        <v>2127</v>
      </c>
      <c r="O94" s="16"/>
      <c r="P94" s="13">
        <f t="shared" si="8"/>
        <v>6360</v>
      </c>
      <c r="Q94" s="13">
        <v>148</v>
      </c>
      <c r="R94" s="13">
        <f t="shared" si="9"/>
        <v>1946</v>
      </c>
      <c r="S94" s="47">
        <f t="shared" si="10"/>
        <v>4587</v>
      </c>
      <c r="T94" s="13">
        <f t="shared" si="11"/>
        <v>28054</v>
      </c>
      <c r="U94" s="21"/>
      <c r="V94" s="22"/>
    </row>
    <row r="95" spans="1:22" s="2" customFormat="1" ht="51.75" customHeight="1" x14ac:dyDescent="0.2">
      <c r="A95" s="37">
        <v>84</v>
      </c>
      <c r="B95" s="32" t="s">
        <v>199</v>
      </c>
      <c r="C95" s="32" t="s">
        <v>114</v>
      </c>
      <c r="D95" s="15" t="s">
        <v>508</v>
      </c>
      <c r="E95" s="12" t="s">
        <v>27</v>
      </c>
      <c r="F95" s="12" t="s">
        <v>56</v>
      </c>
      <c r="G95" s="13">
        <v>25000</v>
      </c>
      <c r="H95" s="13">
        <v>0</v>
      </c>
      <c r="I95" s="13">
        <v>25</v>
      </c>
      <c r="J95" s="13">
        <v>717.5</v>
      </c>
      <c r="K95" s="13">
        <v>1775</v>
      </c>
      <c r="L95" s="13">
        <v>275</v>
      </c>
      <c r="M95" s="13">
        <v>760</v>
      </c>
      <c r="N95" s="13">
        <v>1772.5</v>
      </c>
      <c r="O95" s="16"/>
      <c r="P95" s="13">
        <f t="shared" si="8"/>
        <v>5300</v>
      </c>
      <c r="Q95" s="13">
        <v>544</v>
      </c>
      <c r="R95" s="13">
        <f t="shared" si="9"/>
        <v>2046.5</v>
      </c>
      <c r="S95" s="47">
        <f t="shared" si="10"/>
        <v>3822.5</v>
      </c>
      <c r="T95" s="13">
        <f t="shared" si="11"/>
        <v>22953.5</v>
      </c>
      <c r="U95" s="21"/>
      <c r="V95" s="22"/>
    </row>
    <row r="96" spans="1:22" s="2" customFormat="1" ht="51.75" customHeight="1" x14ac:dyDescent="0.2">
      <c r="A96" s="37">
        <v>85</v>
      </c>
      <c r="B96" s="32" t="s">
        <v>197</v>
      </c>
      <c r="C96" s="32" t="s">
        <v>114</v>
      </c>
      <c r="D96" s="15" t="s">
        <v>508</v>
      </c>
      <c r="E96" s="12" t="s">
        <v>46</v>
      </c>
      <c r="F96" s="12" t="s">
        <v>120</v>
      </c>
      <c r="G96" s="13">
        <v>35000</v>
      </c>
      <c r="H96" s="13">
        <v>0</v>
      </c>
      <c r="I96" s="13">
        <v>25</v>
      </c>
      <c r="J96" s="13">
        <v>1004.5</v>
      </c>
      <c r="K96" s="13">
        <v>2485</v>
      </c>
      <c r="L96" s="13">
        <v>385</v>
      </c>
      <c r="M96" s="13">
        <v>1064</v>
      </c>
      <c r="N96" s="13">
        <v>2481.5</v>
      </c>
      <c r="O96" s="16"/>
      <c r="P96" s="13">
        <f t="shared" si="8"/>
        <v>7420</v>
      </c>
      <c r="Q96" s="13">
        <v>507</v>
      </c>
      <c r="R96" s="13">
        <f t="shared" si="9"/>
        <v>2600.5</v>
      </c>
      <c r="S96" s="47">
        <f t="shared" si="10"/>
        <v>5351.5</v>
      </c>
      <c r="T96" s="13">
        <f t="shared" si="11"/>
        <v>32399.5</v>
      </c>
      <c r="U96" s="21"/>
      <c r="V96" s="22"/>
    </row>
    <row r="97" spans="1:22" s="2" customFormat="1" ht="51.75" customHeight="1" x14ac:dyDescent="0.2">
      <c r="A97" s="37">
        <v>86</v>
      </c>
      <c r="B97" s="32" t="s">
        <v>195</v>
      </c>
      <c r="C97" s="32" t="s">
        <v>114</v>
      </c>
      <c r="D97" s="15" t="s">
        <v>508</v>
      </c>
      <c r="E97" s="12" t="s">
        <v>46</v>
      </c>
      <c r="F97" s="12" t="s">
        <v>120</v>
      </c>
      <c r="G97" s="13">
        <v>35000</v>
      </c>
      <c r="H97" s="13">
        <v>0</v>
      </c>
      <c r="I97" s="13">
        <v>25</v>
      </c>
      <c r="J97" s="13">
        <v>1004.5</v>
      </c>
      <c r="K97" s="13">
        <v>2485</v>
      </c>
      <c r="L97" s="13">
        <v>385</v>
      </c>
      <c r="M97" s="13">
        <v>1064</v>
      </c>
      <c r="N97" s="13">
        <v>2481.5</v>
      </c>
      <c r="O97" s="16"/>
      <c r="P97" s="13">
        <f t="shared" si="8"/>
        <v>7420</v>
      </c>
      <c r="Q97" s="13">
        <v>6713.5</v>
      </c>
      <c r="R97" s="13">
        <f t="shared" si="9"/>
        <v>8807</v>
      </c>
      <c r="S97" s="47">
        <f t="shared" si="10"/>
        <v>5351.5</v>
      </c>
      <c r="T97" s="13">
        <f t="shared" si="11"/>
        <v>26193</v>
      </c>
      <c r="U97" s="21"/>
      <c r="V97" s="22"/>
    </row>
    <row r="98" spans="1:22" s="2" customFormat="1" ht="51.75" customHeight="1" x14ac:dyDescent="0.2">
      <c r="A98" s="37">
        <v>87</v>
      </c>
      <c r="B98" s="32" t="s">
        <v>200</v>
      </c>
      <c r="C98" s="32" t="s">
        <v>113</v>
      </c>
      <c r="D98" s="15" t="s">
        <v>508</v>
      </c>
      <c r="E98" s="12" t="s">
        <v>116</v>
      </c>
      <c r="F98" s="12" t="s">
        <v>120</v>
      </c>
      <c r="G98" s="13">
        <v>34000</v>
      </c>
      <c r="H98" s="13">
        <v>0</v>
      </c>
      <c r="I98" s="13">
        <v>25</v>
      </c>
      <c r="J98" s="13">
        <v>975.8</v>
      </c>
      <c r="K98" s="13">
        <v>2414</v>
      </c>
      <c r="L98" s="13">
        <v>374</v>
      </c>
      <c r="M98" s="13">
        <v>1033.5999999999999</v>
      </c>
      <c r="N98" s="13">
        <v>2410.6</v>
      </c>
      <c r="O98" s="16"/>
      <c r="P98" s="13">
        <f t="shared" si="8"/>
        <v>7208</v>
      </c>
      <c r="Q98" s="13">
        <v>877</v>
      </c>
      <c r="R98" s="13">
        <f t="shared" si="9"/>
        <v>2911.3999999999996</v>
      </c>
      <c r="S98" s="47">
        <f t="shared" si="10"/>
        <v>5198.6000000000004</v>
      </c>
      <c r="T98" s="13">
        <f t="shared" si="11"/>
        <v>31088.6</v>
      </c>
      <c r="U98" s="21"/>
      <c r="V98" s="22"/>
    </row>
    <row r="99" spans="1:22" s="2" customFormat="1" ht="51.75" customHeight="1" x14ac:dyDescent="0.2">
      <c r="A99" s="37">
        <v>88</v>
      </c>
      <c r="B99" s="32" t="s">
        <v>509</v>
      </c>
      <c r="C99" s="32" t="s">
        <v>113</v>
      </c>
      <c r="D99" s="15" t="s">
        <v>508</v>
      </c>
      <c r="E99" s="12" t="s">
        <v>116</v>
      </c>
      <c r="F99" s="12" t="s">
        <v>120</v>
      </c>
      <c r="G99" s="13">
        <v>35000</v>
      </c>
      <c r="H99" s="13">
        <v>0</v>
      </c>
      <c r="I99" s="13">
        <v>25</v>
      </c>
      <c r="J99" s="13">
        <v>1004.5</v>
      </c>
      <c r="K99" s="13">
        <v>2485</v>
      </c>
      <c r="L99" s="13">
        <v>385</v>
      </c>
      <c r="M99" s="13">
        <v>1064</v>
      </c>
      <c r="N99" s="13">
        <v>2481.5</v>
      </c>
      <c r="O99" s="16"/>
      <c r="P99" s="13">
        <f t="shared" si="8"/>
        <v>7420</v>
      </c>
      <c r="Q99" s="13">
        <v>185</v>
      </c>
      <c r="R99" s="13">
        <f t="shared" si="9"/>
        <v>2278.5</v>
      </c>
      <c r="S99" s="47">
        <f t="shared" si="10"/>
        <v>5351.5</v>
      </c>
      <c r="T99" s="13">
        <f t="shared" si="11"/>
        <v>32721.5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404</v>
      </c>
      <c r="C100" s="32" t="s">
        <v>113</v>
      </c>
      <c r="D100" s="15" t="s">
        <v>510</v>
      </c>
      <c r="E100" s="12" t="s">
        <v>405</v>
      </c>
      <c r="F100" s="12" t="s">
        <v>362</v>
      </c>
      <c r="G100" s="13">
        <v>175000</v>
      </c>
      <c r="H100" s="13">
        <v>29841.29</v>
      </c>
      <c r="I100" s="13">
        <v>25</v>
      </c>
      <c r="J100" s="13">
        <v>5022.5</v>
      </c>
      <c r="K100" s="13">
        <v>12425</v>
      </c>
      <c r="L100" s="13">
        <v>715.55</v>
      </c>
      <c r="M100" s="13">
        <v>4943.8</v>
      </c>
      <c r="N100" s="13">
        <v>11530.11</v>
      </c>
      <c r="O100" s="16"/>
      <c r="P100" s="13">
        <f t="shared" si="8"/>
        <v>34636.959999999999</v>
      </c>
      <c r="Q100" s="13">
        <v>0</v>
      </c>
      <c r="R100" s="13">
        <f t="shared" si="9"/>
        <v>39832.590000000004</v>
      </c>
      <c r="S100" s="47">
        <f t="shared" si="10"/>
        <v>24670.66</v>
      </c>
      <c r="T100" s="13">
        <f t="shared" si="11"/>
        <v>135167.41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406</v>
      </c>
      <c r="C101" s="32" t="s">
        <v>114</v>
      </c>
      <c r="D101" s="15" t="s">
        <v>510</v>
      </c>
      <c r="E101" s="12" t="s">
        <v>85</v>
      </c>
      <c r="F101" s="12" t="s">
        <v>362</v>
      </c>
      <c r="G101" s="13">
        <v>90000</v>
      </c>
      <c r="H101" s="13">
        <v>9753.1200000000008</v>
      </c>
      <c r="I101" s="13">
        <v>25</v>
      </c>
      <c r="J101" s="13">
        <v>2583</v>
      </c>
      <c r="K101" s="13">
        <v>6390</v>
      </c>
      <c r="L101" s="13">
        <v>715.55</v>
      </c>
      <c r="M101" s="13">
        <v>2736</v>
      </c>
      <c r="N101" s="13">
        <v>6381</v>
      </c>
      <c r="O101" s="16"/>
      <c r="P101" s="13">
        <f t="shared" si="8"/>
        <v>18805.55</v>
      </c>
      <c r="Q101" s="13">
        <v>1554</v>
      </c>
      <c r="R101" s="13">
        <f t="shared" si="9"/>
        <v>16651.120000000003</v>
      </c>
      <c r="S101" s="47">
        <f t="shared" si="10"/>
        <v>13486.55</v>
      </c>
      <c r="T101" s="13">
        <f t="shared" si="11"/>
        <v>73348.88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125</v>
      </c>
      <c r="C102" s="32" t="s">
        <v>113</v>
      </c>
      <c r="D102" s="15" t="s">
        <v>510</v>
      </c>
      <c r="E102" s="12" t="s">
        <v>47</v>
      </c>
      <c r="F102" s="12" t="s">
        <v>101</v>
      </c>
      <c r="G102" s="13">
        <v>35000</v>
      </c>
      <c r="H102" s="13">
        <v>0</v>
      </c>
      <c r="I102" s="13">
        <v>25</v>
      </c>
      <c r="J102" s="13">
        <v>1004.5</v>
      </c>
      <c r="K102" s="13">
        <v>2485</v>
      </c>
      <c r="L102" s="13">
        <v>385</v>
      </c>
      <c r="M102" s="13">
        <v>1064</v>
      </c>
      <c r="N102" s="13">
        <v>2481.5</v>
      </c>
      <c r="O102" s="16"/>
      <c r="P102" s="13">
        <f t="shared" si="8"/>
        <v>7420</v>
      </c>
      <c r="Q102" s="13">
        <v>5498.57</v>
      </c>
      <c r="R102" s="13">
        <f t="shared" si="9"/>
        <v>7592.07</v>
      </c>
      <c r="S102" s="47">
        <f t="shared" si="10"/>
        <v>5351.5</v>
      </c>
      <c r="T102" s="13">
        <f t="shared" si="11"/>
        <v>27407.93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126</v>
      </c>
      <c r="C103" s="32" t="s">
        <v>113</v>
      </c>
      <c r="D103" s="15" t="s">
        <v>510</v>
      </c>
      <c r="E103" s="12" t="s">
        <v>27</v>
      </c>
      <c r="F103" s="12" t="s">
        <v>101</v>
      </c>
      <c r="G103" s="13">
        <v>50000</v>
      </c>
      <c r="H103" s="13">
        <v>0</v>
      </c>
      <c r="I103" s="13">
        <v>25</v>
      </c>
      <c r="J103" s="13">
        <v>1435</v>
      </c>
      <c r="K103" s="13">
        <v>3550</v>
      </c>
      <c r="L103" s="13">
        <v>550</v>
      </c>
      <c r="M103" s="13">
        <v>1520</v>
      </c>
      <c r="N103" s="13">
        <v>3545</v>
      </c>
      <c r="O103" s="16">
        <v>1350.12</v>
      </c>
      <c r="P103" s="13">
        <f t="shared" si="8"/>
        <v>11950.119999999999</v>
      </c>
      <c r="Q103" s="13">
        <v>1376.5</v>
      </c>
      <c r="R103" s="13">
        <f t="shared" si="9"/>
        <v>5706.62</v>
      </c>
      <c r="S103" s="47">
        <f t="shared" si="10"/>
        <v>7645</v>
      </c>
      <c r="T103" s="13">
        <f t="shared" si="11"/>
        <v>44293.38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130</v>
      </c>
      <c r="C104" s="32" t="s">
        <v>114</v>
      </c>
      <c r="D104" s="15" t="s">
        <v>510</v>
      </c>
      <c r="E104" s="12" t="s">
        <v>80</v>
      </c>
      <c r="F104" s="12" t="s">
        <v>120</v>
      </c>
      <c r="G104" s="13">
        <v>39875</v>
      </c>
      <c r="H104" s="13">
        <v>0</v>
      </c>
      <c r="I104" s="13">
        <v>25</v>
      </c>
      <c r="J104" s="13">
        <v>1144.4100000000001</v>
      </c>
      <c r="K104" s="13">
        <v>2831.13</v>
      </c>
      <c r="L104" s="13">
        <v>438.63</v>
      </c>
      <c r="M104" s="13">
        <v>1212.2</v>
      </c>
      <c r="N104" s="13">
        <v>2827.14</v>
      </c>
      <c r="O104" s="16"/>
      <c r="P104" s="13">
        <f t="shared" si="8"/>
        <v>8453.51</v>
      </c>
      <c r="Q104" s="13">
        <v>0</v>
      </c>
      <c r="R104" s="13">
        <f t="shared" si="9"/>
        <v>2381.61</v>
      </c>
      <c r="S104" s="47">
        <f t="shared" si="10"/>
        <v>6096.9</v>
      </c>
      <c r="T104" s="13">
        <f t="shared" si="11"/>
        <v>37493.39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407</v>
      </c>
      <c r="C105" s="32" t="s">
        <v>114</v>
      </c>
      <c r="D105" s="15" t="s">
        <v>510</v>
      </c>
      <c r="E105" s="12" t="s">
        <v>399</v>
      </c>
      <c r="F105" s="12" t="s">
        <v>362</v>
      </c>
      <c r="G105" s="13">
        <v>35000</v>
      </c>
      <c r="H105" s="13">
        <v>0</v>
      </c>
      <c r="I105" s="13">
        <v>25</v>
      </c>
      <c r="J105" s="13">
        <v>1004.5</v>
      </c>
      <c r="K105" s="13">
        <v>2485</v>
      </c>
      <c r="L105" s="13">
        <v>385</v>
      </c>
      <c r="M105" s="13">
        <v>1064</v>
      </c>
      <c r="N105" s="13">
        <v>2481.5</v>
      </c>
      <c r="O105" s="16"/>
      <c r="P105" s="13">
        <f t="shared" si="8"/>
        <v>7420</v>
      </c>
      <c r="Q105" s="13">
        <v>629</v>
      </c>
      <c r="R105" s="13">
        <f t="shared" si="9"/>
        <v>2722.5</v>
      </c>
      <c r="S105" s="47">
        <f t="shared" si="10"/>
        <v>5351.5</v>
      </c>
      <c r="T105" s="13">
        <f t="shared" si="11"/>
        <v>32277.5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127</v>
      </c>
      <c r="C106" s="32" t="s">
        <v>114</v>
      </c>
      <c r="D106" s="15" t="s">
        <v>510</v>
      </c>
      <c r="E106" s="12" t="s">
        <v>30</v>
      </c>
      <c r="F106" s="12" t="s">
        <v>120</v>
      </c>
      <c r="G106" s="13">
        <v>34000</v>
      </c>
      <c r="H106" s="13">
        <v>0</v>
      </c>
      <c r="I106" s="13">
        <v>25</v>
      </c>
      <c r="J106" s="13">
        <v>975.8</v>
      </c>
      <c r="K106" s="13">
        <v>2414</v>
      </c>
      <c r="L106" s="13">
        <v>374</v>
      </c>
      <c r="M106" s="13">
        <v>1033.5999999999999</v>
      </c>
      <c r="N106" s="13">
        <v>2410.6</v>
      </c>
      <c r="O106" s="16">
        <v>1350.12</v>
      </c>
      <c r="P106" s="13">
        <f t="shared" si="8"/>
        <v>8558.119999999999</v>
      </c>
      <c r="Q106" s="13">
        <v>877</v>
      </c>
      <c r="R106" s="13">
        <f t="shared" si="9"/>
        <v>4261.5199999999995</v>
      </c>
      <c r="S106" s="47">
        <f t="shared" si="10"/>
        <v>5198.6000000000004</v>
      </c>
      <c r="T106" s="13">
        <f t="shared" si="11"/>
        <v>29738.48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129</v>
      </c>
      <c r="C107" s="32" t="s">
        <v>114</v>
      </c>
      <c r="D107" s="15" t="s">
        <v>510</v>
      </c>
      <c r="E107" s="12" t="s">
        <v>30</v>
      </c>
      <c r="F107" s="12" t="s">
        <v>120</v>
      </c>
      <c r="G107" s="13">
        <v>24698</v>
      </c>
      <c r="H107" s="13">
        <v>0</v>
      </c>
      <c r="I107" s="13">
        <v>25</v>
      </c>
      <c r="J107" s="13">
        <v>708.83</v>
      </c>
      <c r="K107" s="13">
        <v>1753.56</v>
      </c>
      <c r="L107" s="13">
        <v>271.68</v>
      </c>
      <c r="M107" s="13">
        <v>750.82</v>
      </c>
      <c r="N107" s="13">
        <v>1751.09</v>
      </c>
      <c r="O107" s="16"/>
      <c r="P107" s="13">
        <f t="shared" si="8"/>
        <v>5235.9799999999996</v>
      </c>
      <c r="Q107" s="13">
        <v>0</v>
      </c>
      <c r="R107" s="13">
        <f t="shared" si="9"/>
        <v>1484.65</v>
      </c>
      <c r="S107" s="47">
        <f t="shared" si="10"/>
        <v>3776.33</v>
      </c>
      <c r="T107" s="13">
        <f t="shared" si="11"/>
        <v>23213.35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181</v>
      </c>
      <c r="C108" s="32" t="s">
        <v>113</v>
      </c>
      <c r="D108" s="15" t="s">
        <v>510</v>
      </c>
      <c r="E108" s="12" t="s">
        <v>116</v>
      </c>
      <c r="F108" s="12" t="s">
        <v>120</v>
      </c>
      <c r="G108" s="13">
        <v>34000</v>
      </c>
      <c r="H108" s="13">
        <v>0</v>
      </c>
      <c r="I108" s="13">
        <v>25</v>
      </c>
      <c r="J108" s="13">
        <v>975.8</v>
      </c>
      <c r="K108" s="13">
        <v>2414</v>
      </c>
      <c r="L108" s="13">
        <v>374</v>
      </c>
      <c r="M108" s="13">
        <v>1033.5999999999999</v>
      </c>
      <c r="N108" s="13">
        <v>2410.6</v>
      </c>
      <c r="O108" s="16"/>
      <c r="P108" s="13">
        <f t="shared" si="8"/>
        <v>7208</v>
      </c>
      <c r="Q108" s="13">
        <v>851</v>
      </c>
      <c r="R108" s="13">
        <f t="shared" si="9"/>
        <v>2885.3999999999996</v>
      </c>
      <c r="S108" s="47">
        <f t="shared" si="10"/>
        <v>5198.6000000000004</v>
      </c>
      <c r="T108" s="13">
        <f t="shared" si="11"/>
        <v>31114.6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131</v>
      </c>
      <c r="C109" s="32" t="s">
        <v>114</v>
      </c>
      <c r="D109" s="15" t="s">
        <v>510</v>
      </c>
      <c r="E109" s="12" t="s">
        <v>116</v>
      </c>
      <c r="F109" s="12" t="s">
        <v>120</v>
      </c>
      <c r="G109" s="13">
        <v>33000</v>
      </c>
      <c r="H109" s="13">
        <v>0</v>
      </c>
      <c r="I109" s="13">
        <v>25</v>
      </c>
      <c r="J109" s="13">
        <v>947.1</v>
      </c>
      <c r="K109" s="13">
        <v>2343</v>
      </c>
      <c r="L109" s="13">
        <v>363</v>
      </c>
      <c r="M109" s="13">
        <v>1003.2</v>
      </c>
      <c r="N109" s="13">
        <v>2339.6999999999998</v>
      </c>
      <c r="O109" s="16">
        <v>1350.12</v>
      </c>
      <c r="P109" s="13">
        <f t="shared" si="8"/>
        <v>8346.119999999999</v>
      </c>
      <c r="Q109" s="13">
        <v>840</v>
      </c>
      <c r="R109" s="13">
        <f t="shared" si="9"/>
        <v>4165.42</v>
      </c>
      <c r="S109" s="47">
        <f t="shared" si="10"/>
        <v>5045.7</v>
      </c>
      <c r="T109" s="13">
        <f t="shared" si="11"/>
        <v>28834.58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323</v>
      </c>
      <c r="C110" s="32" t="s">
        <v>114</v>
      </c>
      <c r="D110" s="15" t="s">
        <v>510</v>
      </c>
      <c r="E110" s="12" t="s">
        <v>116</v>
      </c>
      <c r="F110" s="12" t="s">
        <v>120</v>
      </c>
      <c r="G110" s="13">
        <v>33000</v>
      </c>
      <c r="H110" s="13">
        <v>0</v>
      </c>
      <c r="I110" s="13">
        <v>25</v>
      </c>
      <c r="J110" s="13">
        <v>947.1</v>
      </c>
      <c r="K110" s="13">
        <v>2343</v>
      </c>
      <c r="L110" s="13">
        <v>363</v>
      </c>
      <c r="M110" s="13">
        <v>1003.2</v>
      </c>
      <c r="N110" s="13">
        <v>2339.6999999999998</v>
      </c>
      <c r="O110" s="16"/>
      <c r="P110" s="13">
        <f t="shared" si="8"/>
        <v>6996</v>
      </c>
      <c r="Q110" s="13">
        <v>0</v>
      </c>
      <c r="R110" s="13">
        <f t="shared" si="9"/>
        <v>1975.3000000000002</v>
      </c>
      <c r="S110" s="47">
        <f t="shared" si="10"/>
        <v>5045.7</v>
      </c>
      <c r="T110" s="13">
        <f t="shared" si="11"/>
        <v>31024.7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337</v>
      </c>
      <c r="C111" s="32" t="s">
        <v>114</v>
      </c>
      <c r="D111" s="15" t="s">
        <v>510</v>
      </c>
      <c r="E111" s="12" t="s">
        <v>116</v>
      </c>
      <c r="F111" s="12" t="s">
        <v>120</v>
      </c>
      <c r="G111" s="13">
        <v>25000</v>
      </c>
      <c r="H111" s="13">
        <v>0</v>
      </c>
      <c r="I111" s="13">
        <v>25</v>
      </c>
      <c r="J111" s="13">
        <v>717.5</v>
      </c>
      <c r="K111" s="13">
        <v>1775</v>
      </c>
      <c r="L111" s="13">
        <v>275</v>
      </c>
      <c r="M111" s="13">
        <v>760</v>
      </c>
      <c r="N111" s="13">
        <v>1772.5</v>
      </c>
      <c r="O111" s="16"/>
      <c r="P111" s="13">
        <f t="shared" si="8"/>
        <v>5300</v>
      </c>
      <c r="Q111" s="13">
        <v>518</v>
      </c>
      <c r="R111" s="13">
        <f t="shared" si="9"/>
        <v>2020.5</v>
      </c>
      <c r="S111" s="47">
        <f t="shared" si="10"/>
        <v>3822.5</v>
      </c>
      <c r="T111" s="13">
        <f t="shared" si="11"/>
        <v>22979.5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344</v>
      </c>
      <c r="C112" s="32" t="s">
        <v>114</v>
      </c>
      <c r="D112" s="15" t="s">
        <v>510</v>
      </c>
      <c r="E112" s="12" t="s">
        <v>116</v>
      </c>
      <c r="F112" s="12" t="s">
        <v>120</v>
      </c>
      <c r="G112" s="13">
        <v>35000</v>
      </c>
      <c r="H112" s="13">
        <v>0</v>
      </c>
      <c r="I112" s="13">
        <v>25</v>
      </c>
      <c r="J112" s="13">
        <v>1004.5</v>
      </c>
      <c r="K112" s="13">
        <v>2485</v>
      </c>
      <c r="L112" s="13">
        <v>385</v>
      </c>
      <c r="M112" s="13">
        <v>1064</v>
      </c>
      <c r="N112" s="13">
        <v>2481.5</v>
      </c>
      <c r="O112" s="16"/>
      <c r="P112" s="13">
        <f t="shared" si="8"/>
        <v>7420</v>
      </c>
      <c r="Q112" s="13">
        <v>740</v>
      </c>
      <c r="R112" s="13">
        <f t="shared" si="9"/>
        <v>2833.5</v>
      </c>
      <c r="S112" s="47">
        <f t="shared" si="10"/>
        <v>5351.5</v>
      </c>
      <c r="T112" s="13">
        <f t="shared" si="11"/>
        <v>32166.5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247</v>
      </c>
      <c r="C113" s="32" t="s">
        <v>113</v>
      </c>
      <c r="D113" s="15" t="s">
        <v>510</v>
      </c>
      <c r="E113" s="12" t="s">
        <v>116</v>
      </c>
      <c r="F113" s="12" t="s">
        <v>120</v>
      </c>
      <c r="G113" s="13">
        <v>34000</v>
      </c>
      <c r="H113" s="13">
        <v>0</v>
      </c>
      <c r="I113" s="13">
        <v>25</v>
      </c>
      <c r="J113" s="13">
        <v>975.8</v>
      </c>
      <c r="K113" s="13">
        <v>2414</v>
      </c>
      <c r="L113" s="13">
        <v>374</v>
      </c>
      <c r="M113" s="13">
        <v>1033.5999999999999</v>
      </c>
      <c r="N113" s="13">
        <v>2410.6</v>
      </c>
      <c r="O113" s="16"/>
      <c r="P113" s="13">
        <f t="shared" si="8"/>
        <v>7208</v>
      </c>
      <c r="Q113" s="13">
        <v>618</v>
      </c>
      <c r="R113" s="13">
        <f t="shared" si="9"/>
        <v>2652.3999999999996</v>
      </c>
      <c r="S113" s="47">
        <f t="shared" si="10"/>
        <v>5198.6000000000004</v>
      </c>
      <c r="T113" s="13">
        <f t="shared" si="11"/>
        <v>31347.599999999999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352</v>
      </c>
      <c r="C114" s="32" t="s">
        <v>113</v>
      </c>
      <c r="D114" s="15" t="s">
        <v>510</v>
      </c>
      <c r="E114" s="12" t="s">
        <v>116</v>
      </c>
      <c r="F114" s="12" t="s">
        <v>120</v>
      </c>
      <c r="G114" s="13">
        <v>40000</v>
      </c>
      <c r="H114" s="13">
        <v>442.65</v>
      </c>
      <c r="I114" s="13">
        <v>25</v>
      </c>
      <c r="J114" s="13">
        <v>1148</v>
      </c>
      <c r="K114" s="13">
        <v>2840</v>
      </c>
      <c r="L114" s="13">
        <v>440</v>
      </c>
      <c r="M114" s="13">
        <v>1216</v>
      </c>
      <c r="N114" s="13">
        <v>2836</v>
      </c>
      <c r="O114" s="16"/>
      <c r="P114" s="13">
        <f t="shared" si="8"/>
        <v>8480</v>
      </c>
      <c r="Q114" s="13">
        <v>814</v>
      </c>
      <c r="R114" s="13">
        <f t="shared" si="9"/>
        <v>3645.65</v>
      </c>
      <c r="S114" s="47">
        <f t="shared" si="10"/>
        <v>6116</v>
      </c>
      <c r="T114" s="13">
        <f t="shared" si="11"/>
        <v>36354.35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201</v>
      </c>
      <c r="C115" s="32" t="s">
        <v>113</v>
      </c>
      <c r="D115" s="15" t="s">
        <v>510</v>
      </c>
      <c r="E115" s="12" t="s">
        <v>116</v>
      </c>
      <c r="F115" s="12" t="s">
        <v>120</v>
      </c>
      <c r="G115" s="13">
        <v>34000</v>
      </c>
      <c r="H115" s="13">
        <v>0</v>
      </c>
      <c r="I115" s="13">
        <v>25</v>
      </c>
      <c r="J115" s="13">
        <v>975.8</v>
      </c>
      <c r="K115" s="13">
        <v>2414</v>
      </c>
      <c r="L115" s="13">
        <v>374</v>
      </c>
      <c r="M115" s="13">
        <v>1033.5999999999999</v>
      </c>
      <c r="N115" s="13">
        <v>2410.6</v>
      </c>
      <c r="O115" s="16"/>
      <c r="P115" s="13">
        <f t="shared" si="8"/>
        <v>7208</v>
      </c>
      <c r="Q115" s="13">
        <v>296</v>
      </c>
      <c r="R115" s="13">
        <f t="shared" si="9"/>
        <v>2330.3999999999996</v>
      </c>
      <c r="S115" s="47">
        <f t="shared" si="10"/>
        <v>5198.6000000000004</v>
      </c>
      <c r="T115" s="13">
        <f t="shared" si="11"/>
        <v>31669.599999999999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168</v>
      </c>
      <c r="C116" s="32" t="s">
        <v>114</v>
      </c>
      <c r="D116" s="15" t="s">
        <v>511</v>
      </c>
      <c r="E116" s="12" t="s">
        <v>77</v>
      </c>
      <c r="F116" s="12" t="s">
        <v>101</v>
      </c>
      <c r="G116" s="13">
        <v>80000</v>
      </c>
      <c r="H116" s="13">
        <v>7063.31</v>
      </c>
      <c r="I116" s="13">
        <v>25</v>
      </c>
      <c r="J116" s="13">
        <v>2296</v>
      </c>
      <c r="K116" s="13">
        <v>5680</v>
      </c>
      <c r="L116" s="13">
        <v>715.55</v>
      </c>
      <c r="M116" s="13">
        <v>2432</v>
      </c>
      <c r="N116" s="13">
        <v>5672</v>
      </c>
      <c r="O116" s="16">
        <v>1350.12</v>
      </c>
      <c r="P116" s="13">
        <f t="shared" si="8"/>
        <v>18145.669999999998</v>
      </c>
      <c r="Q116" s="13">
        <v>5091.5</v>
      </c>
      <c r="R116" s="13">
        <f t="shared" si="9"/>
        <v>18257.93</v>
      </c>
      <c r="S116" s="47">
        <f t="shared" si="10"/>
        <v>12067.55</v>
      </c>
      <c r="T116" s="13">
        <f t="shared" si="11"/>
        <v>61742.07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174</v>
      </c>
      <c r="C117" s="32" t="s">
        <v>113</v>
      </c>
      <c r="D117" s="15" t="s">
        <v>511</v>
      </c>
      <c r="E117" s="12" t="s">
        <v>48</v>
      </c>
      <c r="F117" s="12" t="s">
        <v>120</v>
      </c>
      <c r="G117" s="13">
        <v>80000</v>
      </c>
      <c r="H117" s="13">
        <v>7400.84</v>
      </c>
      <c r="I117" s="13">
        <v>25</v>
      </c>
      <c r="J117" s="13">
        <v>2296</v>
      </c>
      <c r="K117" s="13">
        <v>5680</v>
      </c>
      <c r="L117" s="13">
        <v>715.55</v>
      </c>
      <c r="M117" s="13">
        <v>2432</v>
      </c>
      <c r="N117" s="13">
        <v>5672</v>
      </c>
      <c r="O117" s="16"/>
      <c r="P117" s="13">
        <f t="shared" si="8"/>
        <v>16795.55</v>
      </c>
      <c r="Q117" s="13">
        <v>0</v>
      </c>
      <c r="R117" s="13">
        <f t="shared" si="9"/>
        <v>12153.84</v>
      </c>
      <c r="S117" s="47">
        <f t="shared" si="10"/>
        <v>12067.55</v>
      </c>
      <c r="T117" s="13">
        <f t="shared" si="11"/>
        <v>67846.16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166</v>
      </c>
      <c r="C118" s="32" t="s">
        <v>113</v>
      </c>
      <c r="D118" s="15" t="s">
        <v>511</v>
      </c>
      <c r="E118" s="12" t="s">
        <v>48</v>
      </c>
      <c r="F118" s="12" t="s">
        <v>101</v>
      </c>
      <c r="G118" s="13">
        <v>60000</v>
      </c>
      <c r="H118" s="13">
        <v>0</v>
      </c>
      <c r="I118" s="13">
        <v>25</v>
      </c>
      <c r="J118" s="13">
        <v>1722</v>
      </c>
      <c r="K118" s="13">
        <v>4260</v>
      </c>
      <c r="L118" s="13">
        <v>660</v>
      </c>
      <c r="M118" s="13">
        <v>1824</v>
      </c>
      <c r="N118" s="13">
        <v>4254</v>
      </c>
      <c r="O118" s="16"/>
      <c r="P118" s="13">
        <f t="shared" si="8"/>
        <v>12720</v>
      </c>
      <c r="Q118" s="13">
        <v>100</v>
      </c>
      <c r="R118" s="13">
        <f t="shared" si="9"/>
        <v>3671</v>
      </c>
      <c r="S118" s="47">
        <f t="shared" si="10"/>
        <v>9174</v>
      </c>
      <c r="T118" s="13">
        <f t="shared" si="11"/>
        <v>56329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512</v>
      </c>
      <c r="C119" s="32" t="s">
        <v>113</v>
      </c>
      <c r="D119" s="15" t="s">
        <v>511</v>
      </c>
      <c r="E119" s="12" t="s">
        <v>513</v>
      </c>
      <c r="F119" s="12" t="s">
        <v>120</v>
      </c>
      <c r="G119" s="13">
        <v>35000</v>
      </c>
      <c r="H119" s="13">
        <v>0</v>
      </c>
      <c r="I119" s="13">
        <v>25</v>
      </c>
      <c r="J119" s="13">
        <v>1004.5</v>
      </c>
      <c r="K119" s="13">
        <v>2485</v>
      </c>
      <c r="L119" s="13">
        <v>385</v>
      </c>
      <c r="M119" s="13">
        <v>1064</v>
      </c>
      <c r="N119" s="13">
        <v>2481.5</v>
      </c>
      <c r="O119" s="16"/>
      <c r="P119" s="13">
        <f t="shared" si="8"/>
        <v>7420</v>
      </c>
      <c r="Q119" s="13">
        <v>370</v>
      </c>
      <c r="R119" s="13">
        <f t="shared" si="9"/>
        <v>2463.5</v>
      </c>
      <c r="S119" s="47">
        <f t="shared" si="10"/>
        <v>5351.5</v>
      </c>
      <c r="T119" s="13">
        <f t="shared" si="11"/>
        <v>32536.5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514</v>
      </c>
      <c r="C120" s="32" t="s">
        <v>113</v>
      </c>
      <c r="D120" s="15" t="s">
        <v>511</v>
      </c>
      <c r="E120" s="12" t="s">
        <v>513</v>
      </c>
      <c r="F120" s="12" t="s">
        <v>120</v>
      </c>
      <c r="G120" s="13">
        <v>35000</v>
      </c>
      <c r="H120" s="13">
        <v>0</v>
      </c>
      <c r="I120" s="13">
        <v>25</v>
      </c>
      <c r="J120" s="13">
        <v>1004.5</v>
      </c>
      <c r="K120" s="13">
        <v>2485</v>
      </c>
      <c r="L120" s="13">
        <v>385</v>
      </c>
      <c r="M120" s="13">
        <v>1064</v>
      </c>
      <c r="N120" s="13">
        <v>2481.5</v>
      </c>
      <c r="O120" s="16"/>
      <c r="P120" s="13">
        <f t="shared" si="8"/>
        <v>7420</v>
      </c>
      <c r="Q120" s="13">
        <v>370</v>
      </c>
      <c r="R120" s="13">
        <f t="shared" si="9"/>
        <v>2463.5</v>
      </c>
      <c r="S120" s="47">
        <f t="shared" si="10"/>
        <v>5351.5</v>
      </c>
      <c r="T120" s="13">
        <f t="shared" si="11"/>
        <v>32536.5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177</v>
      </c>
      <c r="C121" s="32" t="s">
        <v>113</v>
      </c>
      <c r="D121" s="15" t="s">
        <v>511</v>
      </c>
      <c r="E121" s="12" t="s">
        <v>64</v>
      </c>
      <c r="F121" s="12" t="s">
        <v>120</v>
      </c>
      <c r="G121" s="13">
        <v>32000</v>
      </c>
      <c r="H121" s="13">
        <v>0</v>
      </c>
      <c r="I121" s="13">
        <v>25</v>
      </c>
      <c r="J121" s="13">
        <v>918.4</v>
      </c>
      <c r="K121" s="13">
        <v>2272</v>
      </c>
      <c r="L121" s="13">
        <v>352</v>
      </c>
      <c r="M121" s="13">
        <v>972.8</v>
      </c>
      <c r="N121" s="13">
        <v>2268.8000000000002</v>
      </c>
      <c r="O121" s="16"/>
      <c r="P121" s="13">
        <f t="shared" si="8"/>
        <v>6784</v>
      </c>
      <c r="Q121" s="13">
        <v>9520</v>
      </c>
      <c r="R121" s="13">
        <f t="shared" si="9"/>
        <v>11436.2</v>
      </c>
      <c r="S121" s="47">
        <f t="shared" si="10"/>
        <v>4892.8</v>
      </c>
      <c r="T121" s="13">
        <f t="shared" si="11"/>
        <v>20563.8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172</v>
      </c>
      <c r="C122" s="32" t="s">
        <v>113</v>
      </c>
      <c r="D122" s="15" t="s">
        <v>511</v>
      </c>
      <c r="E122" s="12" t="s">
        <v>30</v>
      </c>
      <c r="F122" s="12" t="s">
        <v>120</v>
      </c>
      <c r="G122" s="13">
        <v>34000</v>
      </c>
      <c r="H122" s="13">
        <v>0</v>
      </c>
      <c r="I122" s="13">
        <v>25</v>
      </c>
      <c r="J122" s="13">
        <v>975.8</v>
      </c>
      <c r="K122" s="13">
        <v>2414</v>
      </c>
      <c r="L122" s="13">
        <v>374</v>
      </c>
      <c r="M122" s="13">
        <v>1033.5999999999999</v>
      </c>
      <c r="N122" s="13">
        <v>2410.6</v>
      </c>
      <c r="O122" s="16"/>
      <c r="P122" s="13">
        <f t="shared" si="8"/>
        <v>7208</v>
      </c>
      <c r="Q122" s="13">
        <v>456.5</v>
      </c>
      <c r="R122" s="13">
        <f t="shared" si="9"/>
        <v>2490.8999999999996</v>
      </c>
      <c r="S122" s="47">
        <f t="shared" si="10"/>
        <v>5198.6000000000004</v>
      </c>
      <c r="T122" s="13">
        <f t="shared" si="11"/>
        <v>31509.1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175</v>
      </c>
      <c r="C123" s="32" t="s">
        <v>113</v>
      </c>
      <c r="D123" s="15" t="s">
        <v>511</v>
      </c>
      <c r="E123" s="12" t="s">
        <v>63</v>
      </c>
      <c r="F123" s="12" t="s">
        <v>120</v>
      </c>
      <c r="G123" s="13">
        <v>31500</v>
      </c>
      <c r="H123" s="13">
        <v>0</v>
      </c>
      <c r="I123" s="13">
        <v>25</v>
      </c>
      <c r="J123" s="13">
        <v>904.05</v>
      </c>
      <c r="K123" s="13">
        <v>2236.5</v>
      </c>
      <c r="L123" s="13">
        <v>346.5</v>
      </c>
      <c r="M123" s="13">
        <v>957.6</v>
      </c>
      <c r="N123" s="13">
        <v>2233.35</v>
      </c>
      <c r="O123" s="16"/>
      <c r="P123" s="13">
        <f t="shared" si="8"/>
        <v>6678</v>
      </c>
      <c r="Q123" s="13">
        <v>0</v>
      </c>
      <c r="R123" s="13">
        <f t="shared" si="9"/>
        <v>1886.65</v>
      </c>
      <c r="S123" s="47">
        <f t="shared" si="10"/>
        <v>4816.3500000000004</v>
      </c>
      <c r="T123" s="13">
        <f t="shared" si="11"/>
        <v>29613.35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324</v>
      </c>
      <c r="C124" s="32" t="s">
        <v>113</v>
      </c>
      <c r="D124" s="15" t="s">
        <v>511</v>
      </c>
      <c r="E124" s="12" t="s">
        <v>68</v>
      </c>
      <c r="F124" s="12" t="s">
        <v>120</v>
      </c>
      <c r="G124" s="13">
        <v>32000</v>
      </c>
      <c r="H124" s="13">
        <v>0</v>
      </c>
      <c r="I124" s="13">
        <v>25</v>
      </c>
      <c r="J124" s="13">
        <v>918.4</v>
      </c>
      <c r="K124" s="13">
        <v>2272</v>
      </c>
      <c r="L124" s="13">
        <v>352</v>
      </c>
      <c r="M124" s="13">
        <v>972.8</v>
      </c>
      <c r="N124" s="13">
        <v>2268.8000000000002</v>
      </c>
      <c r="O124" s="16"/>
      <c r="P124" s="13">
        <f t="shared" si="8"/>
        <v>6784</v>
      </c>
      <c r="Q124" s="13">
        <v>2505.41</v>
      </c>
      <c r="R124" s="13">
        <f t="shared" si="9"/>
        <v>4421.6099999999997</v>
      </c>
      <c r="S124" s="47">
        <f t="shared" si="10"/>
        <v>4892.8</v>
      </c>
      <c r="T124" s="13">
        <f t="shared" si="11"/>
        <v>27578.39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162</v>
      </c>
      <c r="C125" s="32" t="s">
        <v>113</v>
      </c>
      <c r="D125" s="15" t="s">
        <v>511</v>
      </c>
      <c r="E125" s="12" t="s">
        <v>22</v>
      </c>
      <c r="F125" s="12" t="s">
        <v>101</v>
      </c>
      <c r="G125" s="13">
        <v>31500</v>
      </c>
      <c r="H125" s="13">
        <v>0</v>
      </c>
      <c r="I125" s="13">
        <v>25</v>
      </c>
      <c r="J125" s="13">
        <v>904.05</v>
      </c>
      <c r="K125" s="13">
        <v>2236.5</v>
      </c>
      <c r="L125" s="13">
        <v>346.5</v>
      </c>
      <c r="M125" s="13">
        <v>957.6</v>
      </c>
      <c r="N125" s="13">
        <v>2233.35</v>
      </c>
      <c r="O125" s="16"/>
      <c r="P125" s="13">
        <f t="shared" si="8"/>
        <v>6678</v>
      </c>
      <c r="Q125" s="13">
        <v>456.5</v>
      </c>
      <c r="R125" s="13">
        <f t="shared" si="9"/>
        <v>2343.15</v>
      </c>
      <c r="S125" s="47">
        <f t="shared" si="10"/>
        <v>4816.3500000000004</v>
      </c>
      <c r="T125" s="13">
        <f t="shared" si="11"/>
        <v>29156.85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184</v>
      </c>
      <c r="C126" s="32" t="s">
        <v>113</v>
      </c>
      <c r="D126" s="15" t="s">
        <v>511</v>
      </c>
      <c r="E126" s="12" t="s">
        <v>22</v>
      </c>
      <c r="F126" s="12" t="s">
        <v>120</v>
      </c>
      <c r="G126" s="13">
        <v>31500</v>
      </c>
      <c r="H126" s="13">
        <v>0</v>
      </c>
      <c r="I126" s="13">
        <v>25</v>
      </c>
      <c r="J126" s="13">
        <v>904.05</v>
      </c>
      <c r="K126" s="13">
        <v>2236.5</v>
      </c>
      <c r="L126" s="13">
        <v>346.5</v>
      </c>
      <c r="M126" s="13">
        <v>957.6</v>
      </c>
      <c r="N126" s="13">
        <v>2233.35</v>
      </c>
      <c r="O126" s="16"/>
      <c r="P126" s="13">
        <f t="shared" si="8"/>
        <v>6678</v>
      </c>
      <c r="Q126" s="13">
        <v>5910.15</v>
      </c>
      <c r="R126" s="13">
        <f t="shared" si="9"/>
        <v>7796.7999999999993</v>
      </c>
      <c r="S126" s="47">
        <f t="shared" si="10"/>
        <v>4816.3500000000004</v>
      </c>
      <c r="T126" s="13">
        <f t="shared" si="11"/>
        <v>23703.200000000001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161</v>
      </c>
      <c r="C127" s="32" t="s">
        <v>113</v>
      </c>
      <c r="D127" s="15" t="s">
        <v>511</v>
      </c>
      <c r="E127" s="12" t="s">
        <v>21</v>
      </c>
      <c r="F127" s="12" t="s">
        <v>101</v>
      </c>
      <c r="G127" s="13">
        <v>26250</v>
      </c>
      <c r="H127" s="13">
        <v>0</v>
      </c>
      <c r="I127" s="13">
        <v>25</v>
      </c>
      <c r="J127" s="13">
        <v>753.38</v>
      </c>
      <c r="K127" s="13">
        <v>1863.75</v>
      </c>
      <c r="L127" s="13">
        <v>288.75</v>
      </c>
      <c r="M127" s="13">
        <v>798</v>
      </c>
      <c r="N127" s="13">
        <v>1861.13</v>
      </c>
      <c r="O127" s="16"/>
      <c r="P127" s="13">
        <f t="shared" si="8"/>
        <v>5565.01</v>
      </c>
      <c r="Q127" s="13">
        <v>2895.6</v>
      </c>
      <c r="R127" s="13">
        <f t="shared" si="9"/>
        <v>4471.9799999999996</v>
      </c>
      <c r="S127" s="47">
        <f t="shared" si="10"/>
        <v>4013.63</v>
      </c>
      <c r="T127" s="13">
        <f t="shared" si="11"/>
        <v>21778.02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185</v>
      </c>
      <c r="C128" s="32" t="s">
        <v>113</v>
      </c>
      <c r="D128" s="15" t="s">
        <v>511</v>
      </c>
      <c r="E128" s="12" t="s">
        <v>21</v>
      </c>
      <c r="F128" s="12" t="s">
        <v>120</v>
      </c>
      <c r="G128" s="13">
        <v>26250</v>
      </c>
      <c r="H128" s="13">
        <v>0</v>
      </c>
      <c r="I128" s="13">
        <v>25</v>
      </c>
      <c r="J128" s="13">
        <v>753.38</v>
      </c>
      <c r="K128" s="13">
        <v>1863.75</v>
      </c>
      <c r="L128" s="13">
        <v>288.75</v>
      </c>
      <c r="M128" s="13">
        <v>798</v>
      </c>
      <c r="N128" s="13">
        <v>1861.13</v>
      </c>
      <c r="O128" s="16"/>
      <c r="P128" s="13">
        <f t="shared" si="8"/>
        <v>5565.01</v>
      </c>
      <c r="Q128" s="13">
        <v>0</v>
      </c>
      <c r="R128" s="13">
        <f t="shared" si="9"/>
        <v>1576.38</v>
      </c>
      <c r="S128" s="47">
        <f t="shared" si="10"/>
        <v>4013.63</v>
      </c>
      <c r="T128" s="13">
        <f t="shared" si="11"/>
        <v>24673.62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176</v>
      </c>
      <c r="C129" s="32" t="s">
        <v>113</v>
      </c>
      <c r="D129" s="15" t="s">
        <v>511</v>
      </c>
      <c r="E129" s="12" t="s">
        <v>61</v>
      </c>
      <c r="F129" s="12" t="s">
        <v>120</v>
      </c>
      <c r="G129" s="13">
        <v>31500</v>
      </c>
      <c r="H129" s="13">
        <v>0</v>
      </c>
      <c r="I129" s="13">
        <v>25</v>
      </c>
      <c r="J129" s="13">
        <v>904.05</v>
      </c>
      <c r="K129" s="13">
        <v>2236.5</v>
      </c>
      <c r="L129" s="13">
        <v>346.5</v>
      </c>
      <c r="M129" s="13">
        <v>957.6</v>
      </c>
      <c r="N129" s="13">
        <v>2233.35</v>
      </c>
      <c r="O129" s="16"/>
      <c r="P129" s="13">
        <f t="shared" si="8"/>
        <v>6678</v>
      </c>
      <c r="Q129" s="13">
        <v>456.5</v>
      </c>
      <c r="R129" s="13">
        <f t="shared" si="9"/>
        <v>2343.15</v>
      </c>
      <c r="S129" s="47">
        <f t="shared" si="10"/>
        <v>4816.3500000000004</v>
      </c>
      <c r="T129" s="13">
        <f t="shared" si="11"/>
        <v>29156.85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182</v>
      </c>
      <c r="C130" s="32" t="s">
        <v>113</v>
      </c>
      <c r="D130" s="15" t="s">
        <v>511</v>
      </c>
      <c r="E130" s="12" t="s">
        <v>61</v>
      </c>
      <c r="F130" s="12" t="s">
        <v>120</v>
      </c>
      <c r="G130" s="13">
        <v>31500</v>
      </c>
      <c r="H130" s="13">
        <v>0</v>
      </c>
      <c r="I130" s="13">
        <v>25</v>
      </c>
      <c r="J130" s="13">
        <v>904.05</v>
      </c>
      <c r="K130" s="13">
        <v>2236.5</v>
      </c>
      <c r="L130" s="13">
        <v>346.5</v>
      </c>
      <c r="M130" s="13">
        <v>957.6</v>
      </c>
      <c r="N130" s="13">
        <v>2233.35</v>
      </c>
      <c r="O130" s="16"/>
      <c r="P130" s="13">
        <f t="shared" si="8"/>
        <v>6678</v>
      </c>
      <c r="Q130" s="13">
        <v>2000</v>
      </c>
      <c r="R130" s="13">
        <f t="shared" si="9"/>
        <v>3886.65</v>
      </c>
      <c r="S130" s="47">
        <f t="shared" si="10"/>
        <v>4816.3500000000004</v>
      </c>
      <c r="T130" s="13">
        <f t="shared" si="11"/>
        <v>27613.35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345</v>
      </c>
      <c r="C131" s="32" t="s">
        <v>113</v>
      </c>
      <c r="D131" s="15" t="s">
        <v>511</v>
      </c>
      <c r="E131" s="12" t="s">
        <v>61</v>
      </c>
      <c r="F131" s="12" t="s">
        <v>120</v>
      </c>
      <c r="G131" s="13">
        <v>30000</v>
      </c>
      <c r="H131" s="13">
        <v>0</v>
      </c>
      <c r="I131" s="13">
        <v>25</v>
      </c>
      <c r="J131" s="13">
        <v>861</v>
      </c>
      <c r="K131" s="13">
        <v>2130</v>
      </c>
      <c r="L131" s="13">
        <v>330</v>
      </c>
      <c r="M131" s="13">
        <v>912</v>
      </c>
      <c r="N131" s="13">
        <v>2127</v>
      </c>
      <c r="O131" s="16"/>
      <c r="P131" s="13">
        <f t="shared" si="8"/>
        <v>6360</v>
      </c>
      <c r="Q131" s="13">
        <v>3711.64</v>
      </c>
      <c r="R131" s="13">
        <f t="shared" si="9"/>
        <v>5509.6399999999994</v>
      </c>
      <c r="S131" s="47">
        <f t="shared" si="10"/>
        <v>4587</v>
      </c>
      <c r="T131" s="13">
        <f t="shared" si="11"/>
        <v>24490.36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186</v>
      </c>
      <c r="C132" s="32" t="s">
        <v>113</v>
      </c>
      <c r="D132" s="15" t="s">
        <v>511</v>
      </c>
      <c r="E132" s="12" t="s">
        <v>61</v>
      </c>
      <c r="F132" s="12" t="s">
        <v>120</v>
      </c>
      <c r="G132" s="13">
        <v>31500</v>
      </c>
      <c r="H132" s="13">
        <v>0</v>
      </c>
      <c r="I132" s="13">
        <v>25</v>
      </c>
      <c r="J132" s="13">
        <v>904.05</v>
      </c>
      <c r="K132" s="13">
        <v>2236.5</v>
      </c>
      <c r="L132" s="13">
        <v>346.5</v>
      </c>
      <c r="M132" s="13">
        <v>957.6</v>
      </c>
      <c r="N132" s="13">
        <v>2233.35</v>
      </c>
      <c r="O132" s="16"/>
      <c r="P132" s="13">
        <f t="shared" si="8"/>
        <v>6678</v>
      </c>
      <c r="Q132" s="13">
        <v>0</v>
      </c>
      <c r="R132" s="13">
        <f t="shared" si="9"/>
        <v>1886.65</v>
      </c>
      <c r="S132" s="47">
        <f t="shared" si="10"/>
        <v>4816.3500000000004</v>
      </c>
      <c r="T132" s="13">
        <f t="shared" si="11"/>
        <v>29613.35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187</v>
      </c>
      <c r="C133" s="32" t="s">
        <v>113</v>
      </c>
      <c r="D133" s="15" t="s">
        <v>511</v>
      </c>
      <c r="E133" s="12" t="s">
        <v>61</v>
      </c>
      <c r="F133" s="12" t="s">
        <v>120</v>
      </c>
      <c r="G133" s="13">
        <v>31500</v>
      </c>
      <c r="H133" s="13">
        <v>0</v>
      </c>
      <c r="I133" s="13">
        <v>25</v>
      </c>
      <c r="J133" s="13">
        <v>904.05</v>
      </c>
      <c r="K133" s="13">
        <v>2236.5</v>
      </c>
      <c r="L133" s="13">
        <v>346.5</v>
      </c>
      <c r="M133" s="13">
        <v>957.6</v>
      </c>
      <c r="N133" s="13">
        <v>2233.35</v>
      </c>
      <c r="O133" s="16"/>
      <c r="P133" s="13">
        <f t="shared" si="8"/>
        <v>6678</v>
      </c>
      <c r="Q133" s="13">
        <v>2500</v>
      </c>
      <c r="R133" s="13">
        <f t="shared" si="9"/>
        <v>4386.6499999999996</v>
      </c>
      <c r="S133" s="47">
        <f t="shared" si="10"/>
        <v>4816.3500000000004</v>
      </c>
      <c r="T133" s="13">
        <f t="shared" si="11"/>
        <v>27113.35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325</v>
      </c>
      <c r="C134" s="32" t="s">
        <v>113</v>
      </c>
      <c r="D134" s="15" t="s">
        <v>511</v>
      </c>
      <c r="E134" s="12" t="s">
        <v>61</v>
      </c>
      <c r="F134" s="12" t="s">
        <v>120</v>
      </c>
      <c r="G134" s="13">
        <v>31500</v>
      </c>
      <c r="H134" s="13">
        <v>0</v>
      </c>
      <c r="I134" s="13">
        <v>25</v>
      </c>
      <c r="J134" s="13">
        <v>904.05</v>
      </c>
      <c r="K134" s="13">
        <v>2236.5</v>
      </c>
      <c r="L134" s="13">
        <v>346.5</v>
      </c>
      <c r="M134" s="13">
        <v>957.6</v>
      </c>
      <c r="N134" s="13">
        <v>2233.35</v>
      </c>
      <c r="O134" s="16"/>
      <c r="P134" s="13">
        <f t="shared" si="8"/>
        <v>6678</v>
      </c>
      <c r="Q134" s="13">
        <v>100</v>
      </c>
      <c r="R134" s="13">
        <f t="shared" si="9"/>
        <v>1986.65</v>
      </c>
      <c r="S134" s="47">
        <f t="shared" si="10"/>
        <v>4816.3500000000004</v>
      </c>
      <c r="T134" s="13">
        <f t="shared" si="11"/>
        <v>29513.35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329</v>
      </c>
      <c r="C135" s="32" t="s">
        <v>113</v>
      </c>
      <c r="D135" s="15" t="s">
        <v>511</v>
      </c>
      <c r="E135" s="12" t="s">
        <v>61</v>
      </c>
      <c r="F135" s="12" t="s">
        <v>120</v>
      </c>
      <c r="G135" s="13">
        <v>21000</v>
      </c>
      <c r="H135" s="13">
        <v>0</v>
      </c>
      <c r="I135" s="13">
        <v>25</v>
      </c>
      <c r="J135" s="13">
        <v>602.70000000000005</v>
      </c>
      <c r="K135" s="13">
        <v>1491</v>
      </c>
      <c r="L135" s="13">
        <v>231</v>
      </c>
      <c r="M135" s="13">
        <v>638.4</v>
      </c>
      <c r="N135" s="13">
        <v>1488.9</v>
      </c>
      <c r="O135" s="16"/>
      <c r="P135" s="13">
        <f t="shared" si="8"/>
        <v>4452</v>
      </c>
      <c r="Q135" s="13">
        <v>100</v>
      </c>
      <c r="R135" s="13">
        <f t="shared" si="9"/>
        <v>1366.1</v>
      </c>
      <c r="S135" s="47">
        <f t="shared" si="10"/>
        <v>3210.9</v>
      </c>
      <c r="T135" s="13">
        <f t="shared" si="11"/>
        <v>19633.900000000001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347</v>
      </c>
      <c r="C136" s="32" t="s">
        <v>113</v>
      </c>
      <c r="D136" s="15" t="s">
        <v>511</v>
      </c>
      <c r="E136" s="12" t="s">
        <v>61</v>
      </c>
      <c r="F136" s="12" t="s">
        <v>120</v>
      </c>
      <c r="G136" s="13">
        <v>26250</v>
      </c>
      <c r="H136" s="13">
        <v>0</v>
      </c>
      <c r="I136" s="13">
        <v>25</v>
      </c>
      <c r="J136" s="13">
        <v>753.38</v>
      </c>
      <c r="K136" s="13">
        <v>1863.75</v>
      </c>
      <c r="L136" s="13">
        <v>288.75</v>
      </c>
      <c r="M136" s="13">
        <v>798</v>
      </c>
      <c r="N136" s="13">
        <v>1861.13</v>
      </c>
      <c r="O136" s="16"/>
      <c r="P136" s="13">
        <f t="shared" si="8"/>
        <v>5565.01</v>
      </c>
      <c r="Q136" s="13">
        <v>0</v>
      </c>
      <c r="R136" s="13">
        <f t="shared" si="9"/>
        <v>1576.38</v>
      </c>
      <c r="S136" s="47">
        <f t="shared" si="10"/>
        <v>4013.63</v>
      </c>
      <c r="T136" s="13">
        <f t="shared" si="11"/>
        <v>24673.62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350</v>
      </c>
      <c r="C137" s="32" t="s">
        <v>113</v>
      </c>
      <c r="D137" s="15" t="s">
        <v>511</v>
      </c>
      <c r="E137" s="12" t="s">
        <v>61</v>
      </c>
      <c r="F137" s="12" t="s">
        <v>120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0</v>
      </c>
      <c r="R137" s="13">
        <f t="shared" si="9"/>
        <v>1886.65</v>
      </c>
      <c r="S137" s="47">
        <f t="shared" si="10"/>
        <v>4816.3500000000004</v>
      </c>
      <c r="T137" s="13">
        <f t="shared" si="11"/>
        <v>29613.35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351</v>
      </c>
      <c r="C138" s="32" t="s">
        <v>113</v>
      </c>
      <c r="D138" s="15" t="s">
        <v>511</v>
      </c>
      <c r="E138" s="12" t="s">
        <v>61</v>
      </c>
      <c r="F138" s="12" t="s">
        <v>120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0</v>
      </c>
      <c r="R138" s="13">
        <f t="shared" si="9"/>
        <v>1886.65</v>
      </c>
      <c r="S138" s="47">
        <f t="shared" si="10"/>
        <v>4816.3500000000004</v>
      </c>
      <c r="T138" s="13">
        <f t="shared" si="11"/>
        <v>29613.35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353</v>
      </c>
      <c r="C139" s="32" t="s">
        <v>113</v>
      </c>
      <c r="D139" s="15" t="s">
        <v>511</v>
      </c>
      <c r="E139" s="12" t="s">
        <v>61</v>
      </c>
      <c r="F139" s="12" t="s">
        <v>120</v>
      </c>
      <c r="G139" s="13">
        <v>31500</v>
      </c>
      <c r="H139" s="13">
        <v>0</v>
      </c>
      <c r="I139" s="13">
        <v>25</v>
      </c>
      <c r="J139" s="13">
        <v>904.05</v>
      </c>
      <c r="K139" s="13">
        <v>2236.5</v>
      </c>
      <c r="L139" s="13">
        <v>346.5</v>
      </c>
      <c r="M139" s="13">
        <v>957.6</v>
      </c>
      <c r="N139" s="13">
        <v>2233.35</v>
      </c>
      <c r="O139" s="16"/>
      <c r="P139" s="13">
        <f t="shared" si="8"/>
        <v>6678</v>
      </c>
      <c r="Q139" s="13">
        <v>0</v>
      </c>
      <c r="R139" s="13">
        <f t="shared" si="9"/>
        <v>1886.65</v>
      </c>
      <c r="S139" s="47">
        <f t="shared" si="10"/>
        <v>4816.3500000000004</v>
      </c>
      <c r="T139" s="13">
        <f t="shared" si="11"/>
        <v>29613.35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167</v>
      </c>
      <c r="C140" s="32" t="s">
        <v>113</v>
      </c>
      <c r="D140" s="15" t="s">
        <v>511</v>
      </c>
      <c r="E140" s="12" t="s">
        <v>66</v>
      </c>
      <c r="F140" s="12" t="s">
        <v>120</v>
      </c>
      <c r="G140" s="13">
        <v>19800</v>
      </c>
      <c r="H140" s="13">
        <v>0</v>
      </c>
      <c r="I140" s="13">
        <v>25</v>
      </c>
      <c r="J140" s="13">
        <v>568.26</v>
      </c>
      <c r="K140" s="13">
        <v>1405.8</v>
      </c>
      <c r="L140" s="13">
        <v>217.8</v>
      </c>
      <c r="M140" s="13">
        <v>601.91999999999996</v>
      </c>
      <c r="N140" s="13">
        <v>1403.82</v>
      </c>
      <c r="O140" s="16">
        <v>1350.12</v>
      </c>
      <c r="P140" s="13">
        <f t="shared" si="0"/>
        <v>5547.72</v>
      </c>
      <c r="Q140" s="13">
        <v>1600</v>
      </c>
      <c r="R140" s="13">
        <f t="shared" si="1"/>
        <v>4145.2999999999993</v>
      </c>
      <c r="S140" s="47">
        <f t="shared" si="2"/>
        <v>3027.42</v>
      </c>
      <c r="T140" s="13">
        <f t="shared" si="3"/>
        <v>15654.7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183</v>
      </c>
      <c r="C141" s="32" t="s">
        <v>113</v>
      </c>
      <c r="D141" s="15" t="s">
        <v>511</v>
      </c>
      <c r="E141" s="12" t="s">
        <v>24</v>
      </c>
      <c r="F141" s="12" t="s">
        <v>120</v>
      </c>
      <c r="G141" s="13">
        <v>16500</v>
      </c>
      <c r="H141" s="13">
        <v>0</v>
      </c>
      <c r="I141" s="13">
        <v>25</v>
      </c>
      <c r="J141" s="13">
        <v>473.55</v>
      </c>
      <c r="K141" s="13">
        <v>1171.5</v>
      </c>
      <c r="L141" s="13">
        <v>181.5</v>
      </c>
      <c r="M141" s="13">
        <v>501.6</v>
      </c>
      <c r="N141" s="13">
        <v>1169.8499999999999</v>
      </c>
      <c r="O141" s="16"/>
      <c r="P141" s="13">
        <f>SUM(J141:O141)</f>
        <v>3498</v>
      </c>
      <c r="Q141" s="13">
        <v>356.5</v>
      </c>
      <c r="R141" s="13">
        <f>SUM(H141,I141,J141,M141,O141,Q141)</f>
        <v>1356.65</v>
      </c>
      <c r="S141" s="47">
        <f>SUM(K141,L141,N141)</f>
        <v>2522.85</v>
      </c>
      <c r="T141" s="13">
        <f>+G141-R141</f>
        <v>15143.35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163</v>
      </c>
      <c r="C142" s="32" t="s">
        <v>114</v>
      </c>
      <c r="D142" s="15" t="s">
        <v>511</v>
      </c>
      <c r="E142" s="12" t="s">
        <v>24</v>
      </c>
      <c r="F142" s="12" t="s">
        <v>120</v>
      </c>
      <c r="G142" s="13">
        <v>16500</v>
      </c>
      <c r="H142" s="13">
        <v>0</v>
      </c>
      <c r="I142" s="13">
        <v>25</v>
      </c>
      <c r="J142" s="13">
        <v>473.55</v>
      </c>
      <c r="K142" s="13">
        <v>1171.5</v>
      </c>
      <c r="L142" s="13">
        <v>181.5</v>
      </c>
      <c r="M142" s="13">
        <v>501.6</v>
      </c>
      <c r="N142" s="13">
        <v>1169.8499999999999</v>
      </c>
      <c r="O142" s="16"/>
      <c r="P142" s="13">
        <f t="shared" si="0"/>
        <v>3498</v>
      </c>
      <c r="Q142" s="13">
        <v>100</v>
      </c>
      <c r="R142" s="13">
        <f t="shared" si="1"/>
        <v>1100.1500000000001</v>
      </c>
      <c r="S142" s="47">
        <f t="shared" si="2"/>
        <v>2522.85</v>
      </c>
      <c r="T142" s="13">
        <f t="shared" si="3"/>
        <v>15399.85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164</v>
      </c>
      <c r="C143" s="32" t="s">
        <v>114</v>
      </c>
      <c r="D143" s="15" t="s">
        <v>511</v>
      </c>
      <c r="E143" s="12" t="s">
        <v>24</v>
      </c>
      <c r="F143" s="12" t="s">
        <v>101</v>
      </c>
      <c r="G143" s="13">
        <v>16500</v>
      </c>
      <c r="H143" s="13">
        <v>0</v>
      </c>
      <c r="I143" s="13">
        <v>25</v>
      </c>
      <c r="J143" s="13">
        <v>473.55</v>
      </c>
      <c r="K143" s="13">
        <v>1171.5</v>
      </c>
      <c r="L143" s="13">
        <v>181.5</v>
      </c>
      <c r="M143" s="13">
        <v>501.6</v>
      </c>
      <c r="N143" s="13">
        <v>1169.8499999999999</v>
      </c>
      <c r="O143" s="16"/>
      <c r="P143" s="13">
        <f t="shared" si="0"/>
        <v>3498</v>
      </c>
      <c r="Q143" s="13">
        <v>0</v>
      </c>
      <c r="R143" s="13">
        <f t="shared" si="1"/>
        <v>1000.1500000000001</v>
      </c>
      <c r="S143" s="47">
        <f t="shared" si="2"/>
        <v>2522.85</v>
      </c>
      <c r="T143" s="13">
        <f t="shared" si="3"/>
        <v>15499.85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165</v>
      </c>
      <c r="C144" s="32" t="s">
        <v>114</v>
      </c>
      <c r="D144" s="15" t="s">
        <v>511</v>
      </c>
      <c r="E144" s="12" t="s">
        <v>24</v>
      </c>
      <c r="F144" s="12" t="s">
        <v>101</v>
      </c>
      <c r="G144" s="13">
        <v>16500</v>
      </c>
      <c r="H144" s="13">
        <v>0</v>
      </c>
      <c r="I144" s="13">
        <v>25</v>
      </c>
      <c r="J144" s="13">
        <v>473.55</v>
      </c>
      <c r="K144" s="13">
        <v>1171.5</v>
      </c>
      <c r="L144" s="13">
        <v>181.5</v>
      </c>
      <c r="M144" s="13">
        <v>501.6</v>
      </c>
      <c r="N144" s="13">
        <v>1169.8499999999999</v>
      </c>
      <c r="O144" s="16">
        <v>1350.12</v>
      </c>
      <c r="P144" s="13">
        <f t="shared" si="0"/>
        <v>4848.12</v>
      </c>
      <c r="Q144" s="13">
        <v>1744.9</v>
      </c>
      <c r="R144" s="13">
        <f t="shared" si="1"/>
        <v>4095.17</v>
      </c>
      <c r="S144" s="47">
        <f t="shared" si="2"/>
        <v>2522.85</v>
      </c>
      <c r="T144" s="13">
        <f t="shared" si="3"/>
        <v>12404.83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173</v>
      </c>
      <c r="C145" s="32" t="s">
        <v>114</v>
      </c>
      <c r="D145" s="15" t="s">
        <v>511</v>
      </c>
      <c r="E145" s="12" t="s">
        <v>24</v>
      </c>
      <c r="F145" s="12" t="s">
        <v>120</v>
      </c>
      <c r="G145" s="13">
        <v>16500</v>
      </c>
      <c r="H145" s="13">
        <v>0</v>
      </c>
      <c r="I145" s="13">
        <v>25</v>
      </c>
      <c r="J145" s="13">
        <v>473.55</v>
      </c>
      <c r="K145" s="13">
        <v>1171.5</v>
      </c>
      <c r="L145" s="13">
        <v>181.5</v>
      </c>
      <c r="M145" s="13">
        <v>501.6</v>
      </c>
      <c r="N145" s="13">
        <v>1169.8499999999999</v>
      </c>
      <c r="O145" s="16"/>
      <c r="P145" s="13">
        <f>SUM(J145:O145)</f>
        <v>3498</v>
      </c>
      <c r="Q145" s="13">
        <v>1600</v>
      </c>
      <c r="R145" s="13">
        <f>SUM(H145,I145,J145,M145,O145,Q145)</f>
        <v>2600.15</v>
      </c>
      <c r="S145" s="47">
        <f>SUM(K145,L145,N145)</f>
        <v>2522.85</v>
      </c>
      <c r="T145" s="13">
        <f>+G145-R145</f>
        <v>13899.85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169</v>
      </c>
      <c r="C146" s="32" t="s">
        <v>114</v>
      </c>
      <c r="D146" s="15" t="s">
        <v>511</v>
      </c>
      <c r="E146" s="12" t="s">
        <v>24</v>
      </c>
      <c r="F146" s="12" t="s">
        <v>120</v>
      </c>
      <c r="G146" s="13">
        <v>16500</v>
      </c>
      <c r="H146" s="13">
        <v>0</v>
      </c>
      <c r="I146" s="13">
        <v>25</v>
      </c>
      <c r="J146" s="13">
        <v>473.55</v>
      </c>
      <c r="K146" s="13">
        <v>1171.5</v>
      </c>
      <c r="L146" s="13">
        <v>181.5</v>
      </c>
      <c r="M146" s="13">
        <v>501.6</v>
      </c>
      <c r="N146" s="13">
        <v>1169.8499999999999</v>
      </c>
      <c r="O146" s="16"/>
      <c r="P146" s="13">
        <f>SUM(J146:O146)</f>
        <v>3498</v>
      </c>
      <c r="Q146" s="13">
        <v>0</v>
      </c>
      <c r="R146" s="13">
        <f>SUM(H146,I146,J146,M146,O146,Q146)</f>
        <v>1000.1500000000001</v>
      </c>
      <c r="S146" s="47">
        <f>SUM(K146,L146,N146)</f>
        <v>2522.85</v>
      </c>
      <c r="T146" s="13">
        <f>+G146-R146</f>
        <v>15499.85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79</v>
      </c>
      <c r="C147" s="32" t="s">
        <v>113</v>
      </c>
      <c r="D147" s="15" t="s">
        <v>511</v>
      </c>
      <c r="E147" s="12" t="s">
        <v>24</v>
      </c>
      <c r="F147" s="12" t="s">
        <v>120</v>
      </c>
      <c r="G147" s="13">
        <v>16500</v>
      </c>
      <c r="H147" s="13">
        <v>0</v>
      </c>
      <c r="I147" s="13">
        <v>25</v>
      </c>
      <c r="J147" s="13">
        <v>473.55</v>
      </c>
      <c r="K147" s="13">
        <v>1171.5</v>
      </c>
      <c r="L147" s="13">
        <v>181.5</v>
      </c>
      <c r="M147" s="13">
        <v>501.6</v>
      </c>
      <c r="N147" s="13">
        <v>1169.8499999999999</v>
      </c>
      <c r="O147" s="16"/>
      <c r="P147" s="13">
        <f t="shared" si="0"/>
        <v>3498</v>
      </c>
      <c r="Q147" s="13">
        <v>100</v>
      </c>
      <c r="R147" s="13">
        <f t="shared" si="1"/>
        <v>1100.1500000000001</v>
      </c>
      <c r="S147" s="47">
        <f t="shared" si="2"/>
        <v>2522.85</v>
      </c>
      <c r="T147" s="13">
        <f t="shared" si="3"/>
        <v>15399.85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170</v>
      </c>
      <c r="C148" s="32" t="s">
        <v>114</v>
      </c>
      <c r="D148" s="15" t="s">
        <v>511</v>
      </c>
      <c r="E148" s="12" t="s">
        <v>24</v>
      </c>
      <c r="F148" s="12" t="s">
        <v>120</v>
      </c>
      <c r="G148" s="13">
        <v>16500</v>
      </c>
      <c r="H148" s="13">
        <v>0</v>
      </c>
      <c r="I148" s="13">
        <v>25</v>
      </c>
      <c r="J148" s="26">
        <v>473.55</v>
      </c>
      <c r="K148" s="13">
        <v>1171.5</v>
      </c>
      <c r="L148" s="13">
        <v>181.5</v>
      </c>
      <c r="M148" s="26">
        <v>501.6</v>
      </c>
      <c r="N148" s="13">
        <v>1169.8499999999999</v>
      </c>
      <c r="O148" s="41"/>
      <c r="P148" s="13">
        <f t="shared" si="0"/>
        <v>3498</v>
      </c>
      <c r="Q148" s="13">
        <v>100</v>
      </c>
      <c r="R148" s="13">
        <f t="shared" ref="R148:R237" si="12">SUM(H148,I148,J148,M148,O148,Q148)</f>
        <v>1100.1500000000001</v>
      </c>
      <c r="S148" s="47">
        <f t="shared" si="2"/>
        <v>2522.85</v>
      </c>
      <c r="T148" s="13">
        <f t="shared" si="3"/>
        <v>15399.85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171</v>
      </c>
      <c r="C149" s="32" t="s">
        <v>113</v>
      </c>
      <c r="D149" s="15" t="s">
        <v>511</v>
      </c>
      <c r="E149" s="12" t="s">
        <v>24</v>
      </c>
      <c r="F149" s="12" t="s">
        <v>120</v>
      </c>
      <c r="G149" s="13">
        <v>16500</v>
      </c>
      <c r="H149" s="13">
        <v>0</v>
      </c>
      <c r="I149" s="13">
        <v>25</v>
      </c>
      <c r="J149" s="26">
        <v>473.55</v>
      </c>
      <c r="K149" s="13">
        <v>1171.5</v>
      </c>
      <c r="L149" s="13">
        <v>181.5</v>
      </c>
      <c r="M149" s="26">
        <v>501.6</v>
      </c>
      <c r="N149" s="13">
        <v>1169.8499999999999</v>
      </c>
      <c r="O149" s="41"/>
      <c r="P149" s="13">
        <f t="shared" si="0"/>
        <v>3498</v>
      </c>
      <c r="Q149" s="13">
        <v>100</v>
      </c>
      <c r="R149" s="13">
        <f t="shared" si="12"/>
        <v>1100.1500000000001</v>
      </c>
      <c r="S149" s="47">
        <f t="shared" si="2"/>
        <v>2522.85</v>
      </c>
      <c r="T149" s="13">
        <f t="shared" si="3"/>
        <v>15399.85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178</v>
      </c>
      <c r="C150" s="32" t="s">
        <v>114</v>
      </c>
      <c r="D150" s="15" t="s">
        <v>511</v>
      </c>
      <c r="E150" s="12" t="s">
        <v>24</v>
      </c>
      <c r="F150" s="12" t="s">
        <v>120</v>
      </c>
      <c r="G150" s="13">
        <v>16500</v>
      </c>
      <c r="H150" s="13">
        <v>0</v>
      </c>
      <c r="I150" s="13">
        <v>25</v>
      </c>
      <c r="J150" s="13">
        <v>473.55</v>
      </c>
      <c r="K150" s="13">
        <v>1171.5</v>
      </c>
      <c r="L150" s="13">
        <v>181.5</v>
      </c>
      <c r="M150" s="13">
        <v>501.6</v>
      </c>
      <c r="N150" s="13">
        <v>1169.8499999999999</v>
      </c>
      <c r="O150" s="16"/>
      <c r="P150" s="13">
        <f>SUM(J150:O150)</f>
        <v>3498</v>
      </c>
      <c r="Q150" s="13">
        <v>100</v>
      </c>
      <c r="R150" s="13">
        <f>SUM(H150,I150,J150,M150,O150,Q150)</f>
        <v>1100.1500000000001</v>
      </c>
      <c r="S150" s="47">
        <f>SUM(K150,L150,N150)</f>
        <v>2522.85</v>
      </c>
      <c r="T150" s="13">
        <f>+G150-R150</f>
        <v>15399.85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179</v>
      </c>
      <c r="C151" s="32" t="s">
        <v>114</v>
      </c>
      <c r="D151" s="15" t="s">
        <v>511</v>
      </c>
      <c r="E151" s="12" t="s">
        <v>24</v>
      </c>
      <c r="F151" s="12" t="s">
        <v>120</v>
      </c>
      <c r="G151" s="13">
        <v>16500</v>
      </c>
      <c r="H151" s="13">
        <v>0</v>
      </c>
      <c r="I151" s="13">
        <v>25</v>
      </c>
      <c r="J151" s="13">
        <v>473.55</v>
      </c>
      <c r="K151" s="13">
        <v>1171.5</v>
      </c>
      <c r="L151" s="13">
        <v>181.5</v>
      </c>
      <c r="M151" s="13">
        <v>501.6</v>
      </c>
      <c r="N151" s="13">
        <v>1169.8499999999999</v>
      </c>
      <c r="O151" s="16"/>
      <c r="P151" s="13">
        <f>SUM(J151:O151)</f>
        <v>3498</v>
      </c>
      <c r="Q151" s="13">
        <v>100</v>
      </c>
      <c r="R151" s="13">
        <f>SUM(H151,I151,J151,M151,O151,Q151)</f>
        <v>1100.1500000000001</v>
      </c>
      <c r="S151" s="47">
        <f>SUM(K151,L151,N151)</f>
        <v>2522.85</v>
      </c>
      <c r="T151" s="13">
        <f>+G151-R151</f>
        <v>15399.85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180</v>
      </c>
      <c r="C152" s="32" t="s">
        <v>114</v>
      </c>
      <c r="D152" s="15" t="s">
        <v>511</v>
      </c>
      <c r="E152" s="12" t="s">
        <v>24</v>
      </c>
      <c r="F152" s="12" t="s">
        <v>120</v>
      </c>
      <c r="G152" s="13">
        <v>15000</v>
      </c>
      <c r="H152" s="13">
        <v>0</v>
      </c>
      <c r="I152" s="13">
        <v>25</v>
      </c>
      <c r="J152" s="13">
        <v>430.5</v>
      </c>
      <c r="K152" s="13">
        <v>1065</v>
      </c>
      <c r="L152" s="13">
        <v>165</v>
      </c>
      <c r="M152" s="13">
        <v>456</v>
      </c>
      <c r="N152" s="13">
        <v>1063.5</v>
      </c>
      <c r="O152" s="16"/>
      <c r="P152" s="13">
        <f>SUM(J152:O152)</f>
        <v>3180</v>
      </c>
      <c r="Q152" s="13">
        <v>100</v>
      </c>
      <c r="R152" s="13">
        <f>SUM(H152,I152,J152,M152,O152,Q152)</f>
        <v>1011.5</v>
      </c>
      <c r="S152" s="47">
        <f>SUM(K152,L152,N152)</f>
        <v>2293.5</v>
      </c>
      <c r="T152" s="13">
        <f>+G152-R152</f>
        <v>13988.5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354</v>
      </c>
      <c r="C153" s="32" t="s">
        <v>114</v>
      </c>
      <c r="D153" s="15" t="s">
        <v>511</v>
      </c>
      <c r="E153" s="12" t="s">
        <v>24</v>
      </c>
      <c r="F153" s="12" t="s">
        <v>120</v>
      </c>
      <c r="G153" s="13">
        <v>16500</v>
      </c>
      <c r="H153" s="13">
        <v>0</v>
      </c>
      <c r="I153" s="13">
        <v>25</v>
      </c>
      <c r="J153" s="13">
        <v>473.55</v>
      </c>
      <c r="K153" s="13">
        <v>1171.5</v>
      </c>
      <c r="L153" s="13">
        <v>181.5</v>
      </c>
      <c r="M153" s="13">
        <v>501.6</v>
      </c>
      <c r="N153" s="13">
        <v>1169.8499999999999</v>
      </c>
      <c r="O153" s="16"/>
      <c r="P153" s="13">
        <f t="shared" si="0"/>
        <v>3498</v>
      </c>
      <c r="Q153" s="13">
        <v>0</v>
      </c>
      <c r="R153" s="13">
        <f t="shared" si="12"/>
        <v>1000.1500000000001</v>
      </c>
      <c r="S153" s="47">
        <f t="shared" si="2"/>
        <v>2522.85</v>
      </c>
      <c r="T153" s="13">
        <f t="shared" si="3"/>
        <v>15499.85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330</v>
      </c>
      <c r="C154" s="32" t="s">
        <v>114</v>
      </c>
      <c r="D154" s="15" t="s">
        <v>511</v>
      </c>
      <c r="E154" s="12" t="s">
        <v>24</v>
      </c>
      <c r="F154" s="12" t="s">
        <v>120</v>
      </c>
      <c r="G154" s="13">
        <v>16500</v>
      </c>
      <c r="H154" s="13">
        <v>0</v>
      </c>
      <c r="I154" s="13">
        <v>25</v>
      </c>
      <c r="J154" s="13">
        <v>473.55</v>
      </c>
      <c r="K154" s="13">
        <v>1171.5</v>
      </c>
      <c r="L154" s="13">
        <v>181.5</v>
      </c>
      <c r="M154" s="13">
        <v>501.6</v>
      </c>
      <c r="N154" s="13">
        <v>1169.8499999999999</v>
      </c>
      <c r="O154" s="16"/>
      <c r="P154" s="13">
        <f>SUM(J154:O154)</f>
        <v>3498</v>
      </c>
      <c r="Q154" s="13">
        <v>0</v>
      </c>
      <c r="R154" s="13">
        <f>SUM(H154,I154,J154,M154,O154,Q154)</f>
        <v>1000.1500000000001</v>
      </c>
      <c r="S154" s="47">
        <f>SUM(K154,L154,N154)</f>
        <v>2522.85</v>
      </c>
      <c r="T154" s="13">
        <f>+G154-R154</f>
        <v>15499.85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346</v>
      </c>
      <c r="C155" s="32" t="s">
        <v>114</v>
      </c>
      <c r="D155" s="15" t="s">
        <v>511</v>
      </c>
      <c r="E155" s="12" t="s">
        <v>24</v>
      </c>
      <c r="F155" s="12" t="s">
        <v>120</v>
      </c>
      <c r="G155" s="13">
        <v>16000</v>
      </c>
      <c r="H155" s="13">
        <v>0</v>
      </c>
      <c r="I155" s="13">
        <v>25</v>
      </c>
      <c r="J155" s="13">
        <v>459.2</v>
      </c>
      <c r="K155" s="13">
        <v>1136</v>
      </c>
      <c r="L155" s="13">
        <v>176</v>
      </c>
      <c r="M155" s="13">
        <v>486.4</v>
      </c>
      <c r="N155" s="13">
        <v>1134.4000000000001</v>
      </c>
      <c r="O155" s="16"/>
      <c r="P155" s="13">
        <f>SUM(J155:O155)</f>
        <v>3392</v>
      </c>
      <c r="Q155" s="13">
        <v>0</v>
      </c>
      <c r="R155" s="13">
        <f>SUM(H155,I155,J155,M155,O155,Q155)</f>
        <v>970.59999999999991</v>
      </c>
      <c r="S155" s="47">
        <f>SUM(K155,L155,N155)</f>
        <v>2446.4</v>
      </c>
      <c r="T155" s="13">
        <f>+G155-R155</f>
        <v>15029.4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158</v>
      </c>
      <c r="C156" s="32" t="s">
        <v>114</v>
      </c>
      <c r="D156" s="15" t="s">
        <v>515</v>
      </c>
      <c r="E156" s="12" t="s">
        <v>109</v>
      </c>
      <c r="F156" s="12" t="s">
        <v>56</v>
      </c>
      <c r="G156" s="13">
        <v>50000</v>
      </c>
      <c r="H156" s="13">
        <v>0</v>
      </c>
      <c r="I156" s="13">
        <v>25</v>
      </c>
      <c r="J156" s="13">
        <v>1435</v>
      </c>
      <c r="K156" s="13">
        <v>3550</v>
      </c>
      <c r="L156" s="13">
        <v>550</v>
      </c>
      <c r="M156" s="13">
        <v>1520</v>
      </c>
      <c r="N156" s="13">
        <v>3545</v>
      </c>
      <c r="O156" s="16"/>
      <c r="P156" s="13">
        <f t="shared" si="0"/>
        <v>10600</v>
      </c>
      <c r="Q156" s="13">
        <v>988</v>
      </c>
      <c r="R156" s="13">
        <f t="shared" si="12"/>
        <v>3968</v>
      </c>
      <c r="S156" s="47">
        <f t="shared" si="2"/>
        <v>7645</v>
      </c>
      <c r="T156" s="13">
        <f t="shared" si="3"/>
        <v>46032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408</v>
      </c>
      <c r="C157" s="32" t="s">
        <v>114</v>
      </c>
      <c r="D157" s="15" t="s">
        <v>515</v>
      </c>
      <c r="E157" s="12" t="s">
        <v>26</v>
      </c>
      <c r="F157" s="12" t="s">
        <v>362</v>
      </c>
      <c r="G157" s="13">
        <v>30000</v>
      </c>
      <c r="H157" s="13">
        <v>0</v>
      </c>
      <c r="I157" s="13">
        <v>25</v>
      </c>
      <c r="J157" s="13">
        <v>861</v>
      </c>
      <c r="K157" s="13">
        <v>2130</v>
      </c>
      <c r="L157" s="13">
        <v>330</v>
      </c>
      <c r="M157" s="13">
        <v>912</v>
      </c>
      <c r="N157" s="13">
        <v>2127</v>
      </c>
      <c r="O157" s="16"/>
      <c r="P157" s="13">
        <f>SUM(J157:O157)</f>
        <v>6360</v>
      </c>
      <c r="Q157" s="13">
        <v>13951</v>
      </c>
      <c r="R157" s="13">
        <f>SUM(H157,I157,J157,M157,O157,Q157)</f>
        <v>15749</v>
      </c>
      <c r="S157" s="47">
        <f>SUM(K157,L157,N157)</f>
        <v>4587</v>
      </c>
      <c r="T157" s="13">
        <f>+G157-R157</f>
        <v>14251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153</v>
      </c>
      <c r="C158" s="32" t="s">
        <v>113</v>
      </c>
      <c r="D158" s="15" t="s">
        <v>515</v>
      </c>
      <c r="E158" s="12" t="s">
        <v>30</v>
      </c>
      <c r="F158" s="12" t="s">
        <v>120</v>
      </c>
      <c r="G158" s="13">
        <v>34000</v>
      </c>
      <c r="H158" s="13">
        <v>0</v>
      </c>
      <c r="I158" s="13">
        <v>25</v>
      </c>
      <c r="J158" s="13">
        <v>975.8</v>
      </c>
      <c r="K158" s="13">
        <v>2414</v>
      </c>
      <c r="L158" s="13">
        <v>374</v>
      </c>
      <c r="M158" s="13">
        <v>1033.5999999999999</v>
      </c>
      <c r="N158" s="13">
        <v>2410.6</v>
      </c>
      <c r="O158" s="16">
        <v>1350.12</v>
      </c>
      <c r="P158" s="13">
        <f>SUM(J158:O158)</f>
        <v>8558.119999999999</v>
      </c>
      <c r="Q158" s="13">
        <v>0</v>
      </c>
      <c r="R158" s="13">
        <f>SUM(H158,I158,J158,M158,O158,Q158)</f>
        <v>3384.5199999999995</v>
      </c>
      <c r="S158" s="47">
        <f>SUM(K158,L158,N158)</f>
        <v>5198.6000000000004</v>
      </c>
      <c r="T158" s="13">
        <f>+G158-R158</f>
        <v>30615.48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154</v>
      </c>
      <c r="C159" s="32" t="s">
        <v>114</v>
      </c>
      <c r="D159" s="15" t="s">
        <v>515</v>
      </c>
      <c r="E159" s="12" t="s">
        <v>41</v>
      </c>
      <c r="F159" s="12" t="s">
        <v>120</v>
      </c>
      <c r="G159" s="13">
        <v>22000</v>
      </c>
      <c r="H159" s="13">
        <v>0</v>
      </c>
      <c r="I159" s="13">
        <v>25</v>
      </c>
      <c r="J159" s="13">
        <v>631.4</v>
      </c>
      <c r="K159" s="13">
        <v>1562</v>
      </c>
      <c r="L159" s="13">
        <v>242</v>
      </c>
      <c r="M159" s="13">
        <v>668.8</v>
      </c>
      <c r="N159" s="13">
        <v>1559.8</v>
      </c>
      <c r="O159" s="16"/>
      <c r="P159" s="13">
        <f t="shared" si="0"/>
        <v>4664</v>
      </c>
      <c r="Q159" s="13">
        <v>0</v>
      </c>
      <c r="R159" s="13">
        <f t="shared" si="12"/>
        <v>1325.1999999999998</v>
      </c>
      <c r="S159" s="47">
        <f t="shared" si="2"/>
        <v>3363.8</v>
      </c>
      <c r="T159" s="13">
        <f t="shared" si="3"/>
        <v>20674.8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160</v>
      </c>
      <c r="C160" s="32" t="s">
        <v>113</v>
      </c>
      <c r="D160" s="15" t="s">
        <v>515</v>
      </c>
      <c r="E160" s="12" t="s">
        <v>116</v>
      </c>
      <c r="F160" s="12" t="s">
        <v>120</v>
      </c>
      <c r="G160" s="13">
        <v>26500</v>
      </c>
      <c r="H160" s="13">
        <v>0</v>
      </c>
      <c r="I160" s="13">
        <v>25</v>
      </c>
      <c r="J160" s="13">
        <v>760.55</v>
      </c>
      <c r="K160" s="13">
        <v>1881.5</v>
      </c>
      <c r="L160" s="13">
        <v>291.5</v>
      </c>
      <c r="M160" s="13">
        <v>805.6</v>
      </c>
      <c r="N160" s="13">
        <v>1878.85</v>
      </c>
      <c r="O160" s="16"/>
      <c r="P160" s="13">
        <f>SUM(J160:O160)</f>
        <v>5618</v>
      </c>
      <c r="Q160" s="13">
        <v>877</v>
      </c>
      <c r="R160" s="13">
        <f>SUM(H160,I160,J160,M160,O160,Q160)</f>
        <v>2468.15</v>
      </c>
      <c r="S160" s="47">
        <f>SUM(K160,L160,N160)</f>
        <v>4051.85</v>
      </c>
      <c r="T160" s="13">
        <f>+G160-R160</f>
        <v>24031.85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343</v>
      </c>
      <c r="C161" s="32" t="s">
        <v>114</v>
      </c>
      <c r="D161" s="15" t="s">
        <v>515</v>
      </c>
      <c r="E161" s="12" t="s">
        <v>116</v>
      </c>
      <c r="F161" s="12" t="s">
        <v>120</v>
      </c>
      <c r="G161" s="13">
        <v>22000</v>
      </c>
      <c r="H161" s="13">
        <v>0</v>
      </c>
      <c r="I161" s="13">
        <v>25</v>
      </c>
      <c r="J161" s="13">
        <v>631.4</v>
      </c>
      <c r="K161" s="13">
        <v>1562</v>
      </c>
      <c r="L161" s="13">
        <v>242</v>
      </c>
      <c r="M161" s="13">
        <v>668.8</v>
      </c>
      <c r="N161" s="13">
        <v>1559.8</v>
      </c>
      <c r="O161" s="16"/>
      <c r="P161" s="13">
        <f t="shared" si="0"/>
        <v>4664</v>
      </c>
      <c r="Q161" s="13">
        <v>851</v>
      </c>
      <c r="R161" s="13">
        <f t="shared" si="12"/>
        <v>2176.1999999999998</v>
      </c>
      <c r="S161" s="47">
        <f t="shared" si="2"/>
        <v>3363.8</v>
      </c>
      <c r="T161" s="13">
        <f t="shared" si="3"/>
        <v>19823.8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157</v>
      </c>
      <c r="C162" s="32" t="s">
        <v>113</v>
      </c>
      <c r="D162" s="15" t="s">
        <v>515</v>
      </c>
      <c r="E162" s="12" t="s">
        <v>41</v>
      </c>
      <c r="F162" s="12" t="s">
        <v>120</v>
      </c>
      <c r="G162" s="13">
        <v>33000</v>
      </c>
      <c r="H162" s="13">
        <v>0</v>
      </c>
      <c r="I162" s="13">
        <v>25</v>
      </c>
      <c r="J162" s="13">
        <v>947.1</v>
      </c>
      <c r="K162" s="13">
        <v>2343</v>
      </c>
      <c r="L162" s="13">
        <v>363</v>
      </c>
      <c r="M162" s="13">
        <v>1003.2</v>
      </c>
      <c r="N162" s="13">
        <v>2339.6999999999998</v>
      </c>
      <c r="O162" s="16"/>
      <c r="P162" s="13">
        <f t="shared" si="0"/>
        <v>6996</v>
      </c>
      <c r="Q162" s="13">
        <v>100</v>
      </c>
      <c r="R162" s="13">
        <f t="shared" si="12"/>
        <v>2075.3000000000002</v>
      </c>
      <c r="S162" s="47">
        <f t="shared" si="2"/>
        <v>5045.7</v>
      </c>
      <c r="T162" s="13">
        <f t="shared" si="3"/>
        <v>30924.7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159</v>
      </c>
      <c r="C163" s="32" t="s">
        <v>114</v>
      </c>
      <c r="D163" s="15" t="s">
        <v>515</v>
      </c>
      <c r="E163" s="12" t="s">
        <v>41</v>
      </c>
      <c r="F163" s="12" t="s">
        <v>101</v>
      </c>
      <c r="G163" s="13">
        <v>30000</v>
      </c>
      <c r="H163" s="13">
        <v>0</v>
      </c>
      <c r="I163" s="13">
        <v>25</v>
      </c>
      <c r="J163" s="13">
        <v>861</v>
      </c>
      <c r="K163" s="13">
        <v>2130</v>
      </c>
      <c r="L163" s="13">
        <v>330</v>
      </c>
      <c r="M163" s="13">
        <v>912</v>
      </c>
      <c r="N163" s="13">
        <v>2127</v>
      </c>
      <c r="O163" s="16"/>
      <c r="P163" s="13">
        <f t="shared" ref="P163:P180" si="13">SUM(J163:O163)</f>
        <v>6360</v>
      </c>
      <c r="Q163" s="13">
        <v>433</v>
      </c>
      <c r="R163" s="13">
        <f t="shared" ref="R163:R180" si="14">SUM(H163,I163,J163,M163,O163,Q163)</f>
        <v>2231</v>
      </c>
      <c r="S163" s="47">
        <f t="shared" ref="S163:S180" si="15">SUM(K163,L163,N163)</f>
        <v>4587</v>
      </c>
      <c r="T163" s="13">
        <f t="shared" ref="T163:T180" si="16">+G163-R163</f>
        <v>27769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338</v>
      </c>
      <c r="C164" s="32" t="s">
        <v>113</v>
      </c>
      <c r="D164" s="15" t="s">
        <v>515</v>
      </c>
      <c r="E164" s="12" t="s">
        <v>339</v>
      </c>
      <c r="F164" s="12" t="s">
        <v>120</v>
      </c>
      <c r="G164" s="13">
        <v>22000</v>
      </c>
      <c r="H164" s="13">
        <v>0</v>
      </c>
      <c r="I164" s="13">
        <v>25</v>
      </c>
      <c r="J164" s="13">
        <v>631.4</v>
      </c>
      <c r="K164" s="13">
        <v>1562</v>
      </c>
      <c r="L164" s="13">
        <v>242</v>
      </c>
      <c r="M164" s="13">
        <v>668.8</v>
      </c>
      <c r="N164" s="13">
        <v>1559.8</v>
      </c>
      <c r="O164" s="16"/>
      <c r="P164" s="13">
        <f t="shared" si="13"/>
        <v>4664</v>
      </c>
      <c r="Q164" s="13">
        <v>951</v>
      </c>
      <c r="R164" s="13">
        <f t="shared" si="14"/>
        <v>2276.1999999999998</v>
      </c>
      <c r="S164" s="47">
        <f t="shared" si="15"/>
        <v>3363.8</v>
      </c>
      <c r="T164" s="13">
        <f t="shared" si="16"/>
        <v>19723.8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355</v>
      </c>
      <c r="C165" s="32" t="s">
        <v>113</v>
      </c>
      <c r="D165" s="15" t="s">
        <v>515</v>
      </c>
      <c r="E165" s="12" t="s">
        <v>339</v>
      </c>
      <c r="F165" s="12" t="s">
        <v>120</v>
      </c>
      <c r="G165" s="13">
        <v>25000</v>
      </c>
      <c r="H165" s="13">
        <v>0</v>
      </c>
      <c r="I165" s="13">
        <v>25</v>
      </c>
      <c r="J165" s="13">
        <v>717.5</v>
      </c>
      <c r="K165" s="13">
        <v>1775</v>
      </c>
      <c r="L165" s="13">
        <v>275</v>
      </c>
      <c r="M165" s="13">
        <v>760</v>
      </c>
      <c r="N165" s="13">
        <v>1772.5</v>
      </c>
      <c r="O165" s="16"/>
      <c r="P165" s="13">
        <f>SUM(J165:O165)</f>
        <v>5300</v>
      </c>
      <c r="Q165" s="13">
        <v>851</v>
      </c>
      <c r="R165" s="13">
        <f>SUM(H165,I165,J165,M165,O165,Q165)</f>
        <v>2353.5</v>
      </c>
      <c r="S165" s="47">
        <f>SUM(K165,L165,N165)</f>
        <v>3822.5</v>
      </c>
      <c r="T165" s="13">
        <f>+G165-R165</f>
        <v>22646.5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356</v>
      </c>
      <c r="C166" s="32" t="s">
        <v>113</v>
      </c>
      <c r="D166" s="15" t="s">
        <v>515</v>
      </c>
      <c r="E166" s="12" t="s">
        <v>339</v>
      </c>
      <c r="F166" s="12" t="s">
        <v>120</v>
      </c>
      <c r="G166" s="13">
        <v>22000</v>
      </c>
      <c r="H166" s="13">
        <v>0</v>
      </c>
      <c r="I166" s="13">
        <v>25</v>
      </c>
      <c r="J166" s="13">
        <v>631.4</v>
      </c>
      <c r="K166" s="13">
        <v>1562</v>
      </c>
      <c r="L166" s="13">
        <v>242</v>
      </c>
      <c r="M166" s="13">
        <v>668.8</v>
      </c>
      <c r="N166" s="13">
        <v>1559.8</v>
      </c>
      <c r="O166" s="16"/>
      <c r="P166" s="13">
        <f t="shared" si="13"/>
        <v>4664</v>
      </c>
      <c r="Q166" s="13">
        <v>851</v>
      </c>
      <c r="R166" s="13">
        <f t="shared" si="14"/>
        <v>2176.1999999999998</v>
      </c>
      <c r="S166" s="47">
        <f t="shared" si="15"/>
        <v>3363.8</v>
      </c>
      <c r="T166" s="13">
        <f t="shared" si="16"/>
        <v>19823.8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149</v>
      </c>
      <c r="C167" s="32" t="s">
        <v>114</v>
      </c>
      <c r="D167" s="15" t="s">
        <v>516</v>
      </c>
      <c r="E167" s="12" t="s">
        <v>108</v>
      </c>
      <c r="F167" s="12" t="s">
        <v>56</v>
      </c>
      <c r="G167" s="13">
        <v>90000</v>
      </c>
      <c r="H167" s="13">
        <v>3812.29</v>
      </c>
      <c r="I167" s="13">
        <v>25</v>
      </c>
      <c r="J167" s="13">
        <v>2583</v>
      </c>
      <c r="K167" s="13">
        <v>6390</v>
      </c>
      <c r="L167" s="13">
        <v>715.55</v>
      </c>
      <c r="M167" s="13">
        <v>2736</v>
      </c>
      <c r="N167" s="13">
        <v>6381</v>
      </c>
      <c r="O167" s="16"/>
      <c r="P167" s="13">
        <f t="shared" si="13"/>
        <v>18805.55</v>
      </c>
      <c r="Q167" s="13">
        <v>100</v>
      </c>
      <c r="R167" s="13">
        <f t="shared" si="14"/>
        <v>9256.2900000000009</v>
      </c>
      <c r="S167" s="47">
        <f t="shared" si="15"/>
        <v>13486.55</v>
      </c>
      <c r="T167" s="13">
        <f t="shared" si="16"/>
        <v>80743.709999999992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409</v>
      </c>
      <c r="C168" s="32" t="s">
        <v>114</v>
      </c>
      <c r="D168" s="15" t="s">
        <v>516</v>
      </c>
      <c r="E168" s="12" t="s">
        <v>410</v>
      </c>
      <c r="F168" s="12" t="s">
        <v>362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13"/>
        <v>12720</v>
      </c>
      <c r="Q168" s="13">
        <v>1802</v>
      </c>
      <c r="R168" s="13">
        <f t="shared" si="14"/>
        <v>8859.68</v>
      </c>
      <c r="S168" s="47">
        <f t="shared" si="15"/>
        <v>9174</v>
      </c>
      <c r="T168" s="13">
        <f t="shared" si="16"/>
        <v>51140.32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411</v>
      </c>
      <c r="C169" s="32" t="s">
        <v>113</v>
      </c>
      <c r="D169" s="15" t="s">
        <v>516</v>
      </c>
      <c r="E169" s="12" t="s">
        <v>410</v>
      </c>
      <c r="F169" s="12" t="s">
        <v>362</v>
      </c>
      <c r="G169" s="13">
        <v>60000</v>
      </c>
      <c r="H169" s="13">
        <v>0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13"/>
        <v>12720</v>
      </c>
      <c r="Q169" s="13">
        <v>1728</v>
      </c>
      <c r="R169" s="13">
        <f t="shared" si="14"/>
        <v>5299</v>
      </c>
      <c r="S169" s="47">
        <f t="shared" si="15"/>
        <v>9174</v>
      </c>
      <c r="T169" s="13">
        <f t="shared" si="16"/>
        <v>54701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150</v>
      </c>
      <c r="C170" s="32" t="s">
        <v>114</v>
      </c>
      <c r="D170" s="15" t="s">
        <v>516</v>
      </c>
      <c r="E170" s="12" t="s">
        <v>30</v>
      </c>
      <c r="F170" s="12" t="s">
        <v>120</v>
      </c>
      <c r="G170" s="13">
        <v>34000</v>
      </c>
      <c r="H170" s="13">
        <v>0</v>
      </c>
      <c r="I170" s="13">
        <v>25</v>
      </c>
      <c r="J170" s="13">
        <v>975.8</v>
      </c>
      <c r="K170" s="13">
        <v>2414</v>
      </c>
      <c r="L170" s="13">
        <v>374</v>
      </c>
      <c r="M170" s="13">
        <v>1033.5999999999999</v>
      </c>
      <c r="N170" s="13">
        <v>2410.6</v>
      </c>
      <c r="O170" s="16"/>
      <c r="P170" s="13">
        <f>SUM(J170:O170)</f>
        <v>7208</v>
      </c>
      <c r="Q170" s="13">
        <v>840</v>
      </c>
      <c r="R170" s="13">
        <f>SUM(H170,I170,J170,M170,O170,Q170)</f>
        <v>2874.3999999999996</v>
      </c>
      <c r="S170" s="47">
        <f>SUM(K170,L170,N170)</f>
        <v>5198.6000000000004</v>
      </c>
      <c r="T170" s="13">
        <f>+G170-R170</f>
        <v>31125.599999999999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412</v>
      </c>
      <c r="C171" s="32" t="s">
        <v>113</v>
      </c>
      <c r="D171" s="15" t="s">
        <v>517</v>
      </c>
      <c r="E171" s="12" t="s">
        <v>413</v>
      </c>
      <c r="F171" s="12" t="s">
        <v>362</v>
      </c>
      <c r="G171" s="13">
        <v>110000</v>
      </c>
      <c r="H171" s="13">
        <v>14457.62</v>
      </c>
      <c r="I171" s="13">
        <v>25</v>
      </c>
      <c r="J171" s="13">
        <v>3157</v>
      </c>
      <c r="K171" s="13">
        <v>7810</v>
      </c>
      <c r="L171" s="13">
        <v>715.55</v>
      </c>
      <c r="M171" s="13">
        <v>3344</v>
      </c>
      <c r="N171" s="13">
        <v>7799</v>
      </c>
      <c r="O171" s="16"/>
      <c r="P171" s="13">
        <f>SUM(J171:O171)</f>
        <v>22825.55</v>
      </c>
      <c r="Q171" s="13">
        <v>0</v>
      </c>
      <c r="R171" s="13">
        <f>SUM(H171,I171,J171,M171,O171,Q171)</f>
        <v>20983.620000000003</v>
      </c>
      <c r="S171" s="47">
        <f>SUM(K171,L171,N171)</f>
        <v>16324.55</v>
      </c>
      <c r="T171" s="13">
        <f>+G171-R171</f>
        <v>89016.38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138</v>
      </c>
      <c r="C172" s="32" t="s">
        <v>113</v>
      </c>
      <c r="D172" s="15" t="s">
        <v>517</v>
      </c>
      <c r="E172" s="12" t="s">
        <v>62</v>
      </c>
      <c r="F172" s="12" t="s">
        <v>56</v>
      </c>
      <c r="G172" s="13">
        <v>110000</v>
      </c>
      <c r="H172" s="13">
        <v>14120.06</v>
      </c>
      <c r="I172" s="13">
        <v>25</v>
      </c>
      <c r="J172" s="13">
        <v>3157</v>
      </c>
      <c r="K172" s="13">
        <v>7810</v>
      </c>
      <c r="L172" s="13">
        <v>715.55</v>
      </c>
      <c r="M172" s="13">
        <v>3344</v>
      </c>
      <c r="N172" s="13">
        <v>7799</v>
      </c>
      <c r="O172" s="16">
        <v>1350.12</v>
      </c>
      <c r="P172" s="13">
        <f>SUM(J172:O172)</f>
        <v>24175.67</v>
      </c>
      <c r="Q172" s="13">
        <v>0</v>
      </c>
      <c r="R172" s="13">
        <f>SUM(H172,I172,J172,M172,O172,Q172)</f>
        <v>21996.179999999997</v>
      </c>
      <c r="S172" s="47">
        <f>SUM(K172,L172,N172)</f>
        <v>16324.55</v>
      </c>
      <c r="T172" s="13">
        <f>+G172-R172</f>
        <v>88003.82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137</v>
      </c>
      <c r="C173" s="32" t="s">
        <v>114</v>
      </c>
      <c r="D173" s="15" t="s">
        <v>517</v>
      </c>
      <c r="E173" s="12" t="s">
        <v>50</v>
      </c>
      <c r="F173" s="12" t="s">
        <v>101</v>
      </c>
      <c r="G173" s="13">
        <v>90000</v>
      </c>
      <c r="H173" s="13">
        <v>9753.09</v>
      </c>
      <c r="I173" s="13">
        <v>25</v>
      </c>
      <c r="J173" s="13">
        <v>2583</v>
      </c>
      <c r="K173" s="13">
        <v>6390</v>
      </c>
      <c r="L173" s="13">
        <v>715.55</v>
      </c>
      <c r="M173" s="13">
        <v>2736</v>
      </c>
      <c r="N173" s="13">
        <v>6381</v>
      </c>
      <c r="O173" s="16"/>
      <c r="P173" s="13">
        <f>SUM(J173:O173)</f>
        <v>18805.55</v>
      </c>
      <c r="Q173" s="13">
        <v>8704.6299999999992</v>
      </c>
      <c r="R173" s="13">
        <f>SUM(H173,I173,J173,M173,O173,Q173)</f>
        <v>23801.72</v>
      </c>
      <c r="S173" s="47">
        <f>SUM(K173,L173,N173)</f>
        <v>13486.55</v>
      </c>
      <c r="T173" s="13">
        <f>+G173-R173</f>
        <v>66198.28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133</v>
      </c>
      <c r="C174" s="32" t="s">
        <v>114</v>
      </c>
      <c r="D174" s="15" t="s">
        <v>517</v>
      </c>
      <c r="E174" s="12" t="s">
        <v>49</v>
      </c>
      <c r="F174" s="12" t="s">
        <v>56</v>
      </c>
      <c r="G174" s="13">
        <v>80000</v>
      </c>
      <c r="H174" s="13">
        <v>7063.34</v>
      </c>
      <c r="I174" s="13">
        <v>25</v>
      </c>
      <c r="J174" s="13">
        <v>2296</v>
      </c>
      <c r="K174" s="13">
        <v>5680</v>
      </c>
      <c r="L174" s="13">
        <v>715.55</v>
      </c>
      <c r="M174" s="13">
        <v>2432</v>
      </c>
      <c r="N174" s="13">
        <v>5672</v>
      </c>
      <c r="O174" s="16">
        <v>1350.12</v>
      </c>
      <c r="P174" s="13">
        <f t="shared" si="13"/>
        <v>18145.669999999998</v>
      </c>
      <c r="Q174" s="13">
        <v>0</v>
      </c>
      <c r="R174" s="13">
        <f t="shared" si="14"/>
        <v>13166.46</v>
      </c>
      <c r="S174" s="47">
        <f t="shared" si="15"/>
        <v>12067.55</v>
      </c>
      <c r="T174" s="13">
        <f t="shared" si="16"/>
        <v>66833.540000000008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132</v>
      </c>
      <c r="C175" s="32" t="s">
        <v>113</v>
      </c>
      <c r="D175" s="15" t="s">
        <v>517</v>
      </c>
      <c r="E175" s="12" t="s">
        <v>26</v>
      </c>
      <c r="F175" s="12" t="s">
        <v>101</v>
      </c>
      <c r="G175" s="13">
        <v>40000</v>
      </c>
      <c r="H175" s="13">
        <v>0</v>
      </c>
      <c r="I175" s="13">
        <v>25</v>
      </c>
      <c r="J175" s="13">
        <v>1148</v>
      </c>
      <c r="K175" s="13">
        <v>2840</v>
      </c>
      <c r="L175" s="13">
        <v>440</v>
      </c>
      <c r="M175" s="13">
        <v>1216</v>
      </c>
      <c r="N175" s="13">
        <v>2836</v>
      </c>
      <c r="O175" s="16"/>
      <c r="P175" s="13">
        <f t="shared" si="13"/>
        <v>8480</v>
      </c>
      <c r="Q175" s="13">
        <v>100</v>
      </c>
      <c r="R175" s="13">
        <f t="shared" si="14"/>
        <v>2489</v>
      </c>
      <c r="S175" s="47">
        <f t="shared" si="15"/>
        <v>6116</v>
      </c>
      <c r="T175" s="13">
        <f t="shared" si="16"/>
        <v>37511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135</v>
      </c>
      <c r="C176" s="32" t="s">
        <v>113</v>
      </c>
      <c r="D176" s="15" t="s">
        <v>517</v>
      </c>
      <c r="E176" s="12" t="s">
        <v>26</v>
      </c>
      <c r="F176" s="12" t="s">
        <v>56</v>
      </c>
      <c r="G176" s="13">
        <v>35000</v>
      </c>
      <c r="H176" s="13">
        <v>0</v>
      </c>
      <c r="I176" s="13">
        <v>25</v>
      </c>
      <c r="J176" s="13">
        <v>1004.5</v>
      </c>
      <c r="K176" s="13">
        <v>2485</v>
      </c>
      <c r="L176" s="13">
        <v>385</v>
      </c>
      <c r="M176" s="13">
        <v>1064</v>
      </c>
      <c r="N176" s="13">
        <v>2481.5</v>
      </c>
      <c r="O176" s="16"/>
      <c r="P176" s="13">
        <f t="shared" si="13"/>
        <v>7420</v>
      </c>
      <c r="Q176" s="13">
        <v>100</v>
      </c>
      <c r="R176" s="13">
        <f t="shared" si="14"/>
        <v>2193.5</v>
      </c>
      <c r="S176" s="47">
        <f t="shared" si="15"/>
        <v>5351.5</v>
      </c>
      <c r="T176" s="13">
        <f t="shared" si="16"/>
        <v>32806.5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136</v>
      </c>
      <c r="C177" s="32" t="s">
        <v>114</v>
      </c>
      <c r="D177" s="15" t="s">
        <v>517</v>
      </c>
      <c r="E177" s="12" t="s">
        <v>60</v>
      </c>
      <c r="F177" s="12" t="s">
        <v>56</v>
      </c>
      <c r="G177" s="13">
        <v>35000</v>
      </c>
      <c r="H177" s="13">
        <v>0</v>
      </c>
      <c r="I177" s="13">
        <v>25</v>
      </c>
      <c r="J177" s="13">
        <v>1004.5</v>
      </c>
      <c r="K177" s="13">
        <v>2485</v>
      </c>
      <c r="L177" s="13">
        <v>385</v>
      </c>
      <c r="M177" s="13">
        <v>1064</v>
      </c>
      <c r="N177" s="13">
        <v>2481.5</v>
      </c>
      <c r="O177" s="16"/>
      <c r="P177" s="13">
        <f t="shared" si="13"/>
        <v>7420</v>
      </c>
      <c r="Q177" s="13">
        <v>148</v>
      </c>
      <c r="R177" s="13">
        <f t="shared" si="14"/>
        <v>2241.5</v>
      </c>
      <c r="S177" s="47">
        <f t="shared" si="15"/>
        <v>5351.5</v>
      </c>
      <c r="T177" s="13">
        <f t="shared" si="16"/>
        <v>32758.5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141</v>
      </c>
      <c r="C178" s="32" t="s">
        <v>114</v>
      </c>
      <c r="D178" s="15" t="s">
        <v>517</v>
      </c>
      <c r="E178" s="12" t="s">
        <v>26</v>
      </c>
      <c r="F178" s="12" t="s">
        <v>56</v>
      </c>
      <c r="G178" s="13">
        <v>35000</v>
      </c>
      <c r="H178" s="13">
        <v>0</v>
      </c>
      <c r="I178" s="13">
        <v>25</v>
      </c>
      <c r="J178" s="13">
        <v>1004.5</v>
      </c>
      <c r="K178" s="13">
        <v>2485</v>
      </c>
      <c r="L178" s="13">
        <v>385</v>
      </c>
      <c r="M178" s="13">
        <v>1064</v>
      </c>
      <c r="N178" s="13">
        <v>2481.5</v>
      </c>
      <c r="O178" s="16"/>
      <c r="P178" s="13">
        <f>SUM(J178:O178)</f>
        <v>7420</v>
      </c>
      <c r="Q178" s="13">
        <v>618</v>
      </c>
      <c r="R178" s="13">
        <f>SUM(H178,I178,J178,M178,O178,Q178)</f>
        <v>2711.5</v>
      </c>
      <c r="S178" s="47">
        <f>SUM(K178,L178,N178)</f>
        <v>5351.5</v>
      </c>
      <c r="T178" s="13">
        <f>+G178-R178</f>
        <v>32288.5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134</v>
      </c>
      <c r="C179" s="32" t="s">
        <v>114</v>
      </c>
      <c r="D179" s="15" t="s">
        <v>517</v>
      </c>
      <c r="E179" s="12" t="s">
        <v>46</v>
      </c>
      <c r="F179" s="12" t="s">
        <v>120</v>
      </c>
      <c r="G179" s="13">
        <v>40000</v>
      </c>
      <c r="H179" s="13">
        <v>0</v>
      </c>
      <c r="I179" s="13">
        <v>25</v>
      </c>
      <c r="J179" s="13">
        <v>1148</v>
      </c>
      <c r="K179" s="13">
        <v>2840</v>
      </c>
      <c r="L179" s="13">
        <v>440</v>
      </c>
      <c r="M179" s="13">
        <v>1216</v>
      </c>
      <c r="N179" s="13">
        <v>2836</v>
      </c>
      <c r="O179" s="16"/>
      <c r="P179" s="13">
        <f>SUM(J179:O179)</f>
        <v>8480</v>
      </c>
      <c r="Q179" s="13">
        <v>729</v>
      </c>
      <c r="R179" s="13">
        <f>SUM(H179,I179,J179,M179,O179,Q179)</f>
        <v>3118</v>
      </c>
      <c r="S179" s="47">
        <f>SUM(K179,L179,N179)</f>
        <v>6116</v>
      </c>
      <c r="T179" s="13">
        <f>+G179-R179</f>
        <v>36882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139</v>
      </c>
      <c r="C180" s="32" t="s">
        <v>114</v>
      </c>
      <c r="D180" s="15" t="s">
        <v>517</v>
      </c>
      <c r="E180" s="12" t="s">
        <v>41</v>
      </c>
      <c r="F180" s="12" t="s">
        <v>120</v>
      </c>
      <c r="G180" s="13">
        <v>33000</v>
      </c>
      <c r="H180" s="13">
        <v>0</v>
      </c>
      <c r="I180" s="13">
        <v>25</v>
      </c>
      <c r="J180" s="13">
        <v>947.1</v>
      </c>
      <c r="K180" s="13">
        <v>2343</v>
      </c>
      <c r="L180" s="13">
        <v>363</v>
      </c>
      <c r="M180" s="13">
        <v>1003.2</v>
      </c>
      <c r="N180" s="13">
        <v>2339.6999999999998</v>
      </c>
      <c r="O180" s="16">
        <v>1350.12</v>
      </c>
      <c r="P180" s="13">
        <f t="shared" si="13"/>
        <v>8346.119999999999</v>
      </c>
      <c r="Q180" s="13">
        <v>507</v>
      </c>
      <c r="R180" s="13">
        <f t="shared" si="14"/>
        <v>3832.42</v>
      </c>
      <c r="S180" s="47">
        <f t="shared" si="15"/>
        <v>5045.7</v>
      </c>
      <c r="T180" s="13">
        <f t="shared" si="16"/>
        <v>29167.58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140</v>
      </c>
      <c r="C181" s="32" t="s">
        <v>114</v>
      </c>
      <c r="D181" s="15" t="s">
        <v>517</v>
      </c>
      <c r="E181" s="15" t="s">
        <v>116</v>
      </c>
      <c r="F181" s="12" t="s">
        <v>120</v>
      </c>
      <c r="G181" s="13">
        <v>34000</v>
      </c>
      <c r="H181" s="13">
        <v>0</v>
      </c>
      <c r="I181" s="13">
        <v>25</v>
      </c>
      <c r="J181" s="13">
        <v>975.8</v>
      </c>
      <c r="K181" s="13">
        <v>2414</v>
      </c>
      <c r="L181" s="13">
        <v>374</v>
      </c>
      <c r="M181" s="13">
        <v>1033.5999999999999</v>
      </c>
      <c r="N181" s="13">
        <v>2410.6</v>
      </c>
      <c r="O181" s="16"/>
      <c r="P181" s="13">
        <f t="shared" si="0"/>
        <v>7208</v>
      </c>
      <c r="Q181" s="13">
        <v>592</v>
      </c>
      <c r="R181" s="13">
        <f t="shared" si="12"/>
        <v>2626.3999999999996</v>
      </c>
      <c r="S181" s="47">
        <f t="shared" si="2"/>
        <v>5198.6000000000004</v>
      </c>
      <c r="T181" s="13">
        <f t="shared" si="3"/>
        <v>31373.599999999999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142</v>
      </c>
      <c r="C182" s="32" t="s">
        <v>113</v>
      </c>
      <c r="D182" s="15" t="s">
        <v>518</v>
      </c>
      <c r="E182" s="12" t="s">
        <v>115</v>
      </c>
      <c r="F182" s="12" t="s">
        <v>101</v>
      </c>
      <c r="G182" s="13">
        <v>70000</v>
      </c>
      <c r="H182" s="13">
        <v>0</v>
      </c>
      <c r="I182" s="13">
        <v>25</v>
      </c>
      <c r="J182" s="13">
        <v>2009</v>
      </c>
      <c r="K182" s="13">
        <v>4970</v>
      </c>
      <c r="L182" s="13">
        <v>715.55</v>
      </c>
      <c r="M182" s="13">
        <v>2128</v>
      </c>
      <c r="N182" s="13">
        <v>4963</v>
      </c>
      <c r="O182" s="16">
        <v>1350.12</v>
      </c>
      <c r="P182" s="13">
        <f>SUM(J182:O182)</f>
        <v>16135.669999999998</v>
      </c>
      <c r="Q182" s="13">
        <v>0</v>
      </c>
      <c r="R182" s="13">
        <f>SUM(H182,I182,J182,M182,O182,Q182)</f>
        <v>5512.12</v>
      </c>
      <c r="S182" s="47">
        <f>SUM(K182,L182,N182)</f>
        <v>10648.55</v>
      </c>
      <c r="T182" s="13">
        <f>+G182-R182</f>
        <v>64487.88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156</v>
      </c>
      <c r="C183" s="32" t="s">
        <v>114</v>
      </c>
      <c r="D183" s="15" t="s">
        <v>518</v>
      </c>
      <c r="E183" s="12" t="s">
        <v>109</v>
      </c>
      <c r="F183" s="12" t="s">
        <v>56</v>
      </c>
      <c r="G183" s="13">
        <v>60000</v>
      </c>
      <c r="H183" s="13">
        <v>0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ref="P183:P207" si="17">SUM(J183:O183)</f>
        <v>12720</v>
      </c>
      <c r="Q183" s="13">
        <v>4358</v>
      </c>
      <c r="R183" s="13">
        <f t="shared" si="12"/>
        <v>7929</v>
      </c>
      <c r="S183" s="47">
        <f t="shared" ref="S183:S207" si="18">SUM(K183,L183,N183)</f>
        <v>9174</v>
      </c>
      <c r="T183" s="13">
        <f t="shared" ref="T183:T207" si="19">+G183-R183</f>
        <v>52071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145</v>
      </c>
      <c r="C184" s="32" t="s">
        <v>114</v>
      </c>
      <c r="D184" s="15" t="s">
        <v>518</v>
      </c>
      <c r="E184" s="12" t="s">
        <v>29</v>
      </c>
      <c r="F184" s="12" t="s">
        <v>101</v>
      </c>
      <c r="G184" s="13">
        <v>45000</v>
      </c>
      <c r="H184" s="13">
        <v>0</v>
      </c>
      <c r="I184" s="13">
        <v>25</v>
      </c>
      <c r="J184" s="13">
        <v>1291.5</v>
      </c>
      <c r="K184" s="13">
        <v>3195</v>
      </c>
      <c r="L184" s="13">
        <v>495</v>
      </c>
      <c r="M184" s="13">
        <v>1368</v>
      </c>
      <c r="N184" s="13">
        <v>3190.5</v>
      </c>
      <c r="O184" s="16"/>
      <c r="P184" s="13">
        <f t="shared" si="17"/>
        <v>9540</v>
      </c>
      <c r="Q184" s="13">
        <v>1376.5</v>
      </c>
      <c r="R184" s="13">
        <f t="shared" si="12"/>
        <v>4061</v>
      </c>
      <c r="S184" s="47">
        <f t="shared" si="18"/>
        <v>6880.5</v>
      </c>
      <c r="T184" s="13">
        <f t="shared" si="19"/>
        <v>40939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143</v>
      </c>
      <c r="C185" s="32" t="s">
        <v>113</v>
      </c>
      <c r="D185" s="15" t="s">
        <v>518</v>
      </c>
      <c r="E185" s="12" t="s">
        <v>25</v>
      </c>
      <c r="F185" s="12" t="s">
        <v>101</v>
      </c>
      <c r="G185" s="13">
        <v>35000</v>
      </c>
      <c r="H185" s="13">
        <v>0</v>
      </c>
      <c r="I185" s="13">
        <v>25</v>
      </c>
      <c r="J185" s="13">
        <v>1004.5</v>
      </c>
      <c r="K185" s="13">
        <v>2485</v>
      </c>
      <c r="L185" s="13">
        <v>385</v>
      </c>
      <c r="M185" s="13">
        <v>1064</v>
      </c>
      <c r="N185" s="13">
        <v>2481.5</v>
      </c>
      <c r="O185" s="16"/>
      <c r="P185" s="13">
        <f t="shared" si="17"/>
        <v>7420</v>
      </c>
      <c r="Q185" s="13">
        <v>3847.07</v>
      </c>
      <c r="R185" s="13">
        <f t="shared" si="12"/>
        <v>5940.57</v>
      </c>
      <c r="S185" s="47">
        <f t="shared" si="18"/>
        <v>5351.5</v>
      </c>
      <c r="T185" s="13">
        <f t="shared" si="19"/>
        <v>29059.43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144</v>
      </c>
      <c r="C186" s="32" t="s">
        <v>113</v>
      </c>
      <c r="D186" s="15" t="s">
        <v>518</v>
      </c>
      <c r="E186" s="12" t="s">
        <v>28</v>
      </c>
      <c r="F186" s="12" t="s">
        <v>101</v>
      </c>
      <c r="G186" s="13">
        <v>35000</v>
      </c>
      <c r="H186" s="13">
        <v>0</v>
      </c>
      <c r="I186" s="13">
        <v>25</v>
      </c>
      <c r="J186" s="13">
        <v>1004.5</v>
      </c>
      <c r="K186" s="13">
        <v>2485</v>
      </c>
      <c r="L186" s="13">
        <v>385</v>
      </c>
      <c r="M186" s="13">
        <v>1064</v>
      </c>
      <c r="N186" s="13">
        <v>2481.5</v>
      </c>
      <c r="O186" s="16"/>
      <c r="P186" s="13">
        <f>SUM(J186:O186)</f>
        <v>7420</v>
      </c>
      <c r="Q186" s="13">
        <v>8226.26</v>
      </c>
      <c r="R186" s="13">
        <f>SUM(H186,I186,J186,M186,O186,Q186)</f>
        <v>10319.76</v>
      </c>
      <c r="S186" s="47">
        <f>SUM(K186,L186,N186)</f>
        <v>5351.5</v>
      </c>
      <c r="T186" s="13">
        <f>+G186-R186</f>
        <v>24680.239999999998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146</v>
      </c>
      <c r="C187" s="32" t="s">
        <v>114</v>
      </c>
      <c r="D187" s="15" t="s">
        <v>518</v>
      </c>
      <c r="E187" s="12" t="s">
        <v>28</v>
      </c>
      <c r="F187" s="12" t="s">
        <v>101</v>
      </c>
      <c r="G187" s="13">
        <v>33000</v>
      </c>
      <c r="H187" s="13">
        <v>0</v>
      </c>
      <c r="I187" s="13">
        <v>25</v>
      </c>
      <c r="J187" s="13">
        <v>947.1</v>
      </c>
      <c r="K187" s="13">
        <v>2343</v>
      </c>
      <c r="L187" s="13">
        <v>363</v>
      </c>
      <c r="M187" s="13">
        <v>1003.2</v>
      </c>
      <c r="N187" s="13">
        <v>2339.6999999999998</v>
      </c>
      <c r="O187" s="16"/>
      <c r="P187" s="13">
        <f t="shared" si="17"/>
        <v>6996</v>
      </c>
      <c r="Q187" s="13">
        <v>2951</v>
      </c>
      <c r="R187" s="13">
        <f t="shared" si="12"/>
        <v>4926.3</v>
      </c>
      <c r="S187" s="47">
        <f t="shared" si="18"/>
        <v>5045.7</v>
      </c>
      <c r="T187" s="13">
        <f t="shared" si="19"/>
        <v>28073.7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147</v>
      </c>
      <c r="C188" s="32" t="s">
        <v>113</v>
      </c>
      <c r="D188" s="15" t="s">
        <v>518</v>
      </c>
      <c r="E188" s="12" t="s">
        <v>28</v>
      </c>
      <c r="F188" s="12" t="s">
        <v>101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100</v>
      </c>
      <c r="R188" s="13">
        <f>SUM(H188,I188,J188,M188,O188,Q188)</f>
        <v>2193.5</v>
      </c>
      <c r="S188" s="47">
        <f>SUM(K188,L188,N188)</f>
        <v>5351.5</v>
      </c>
      <c r="T188" s="13">
        <f>+G188-R188</f>
        <v>32806.5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152</v>
      </c>
      <c r="C189" s="32" t="s">
        <v>113</v>
      </c>
      <c r="D189" s="15" t="s">
        <v>518</v>
      </c>
      <c r="E189" s="12" t="s">
        <v>28</v>
      </c>
      <c r="F189" s="12" t="s">
        <v>101</v>
      </c>
      <c r="G189" s="13">
        <v>33000</v>
      </c>
      <c r="H189" s="13">
        <v>0</v>
      </c>
      <c r="I189" s="13">
        <v>25</v>
      </c>
      <c r="J189" s="13">
        <v>947.1</v>
      </c>
      <c r="K189" s="13">
        <v>2343</v>
      </c>
      <c r="L189" s="13">
        <v>363</v>
      </c>
      <c r="M189" s="13">
        <v>1003.2</v>
      </c>
      <c r="N189" s="13">
        <v>2339.6999999999998</v>
      </c>
      <c r="O189" s="16">
        <v>1350.12</v>
      </c>
      <c r="P189" s="13">
        <f>SUM(J189:O189)</f>
        <v>8346.119999999999</v>
      </c>
      <c r="Q189" s="13">
        <v>6762.02</v>
      </c>
      <c r="R189" s="13">
        <f>SUM(H189,I189,J189,M189,O189,Q189)</f>
        <v>10087.44</v>
      </c>
      <c r="S189" s="47">
        <f>SUM(K189,L189,N189)</f>
        <v>5045.7</v>
      </c>
      <c r="T189" s="13">
        <f>+G189-R189</f>
        <v>22912.559999999998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155</v>
      </c>
      <c r="C190" s="32" t="s">
        <v>113</v>
      </c>
      <c r="D190" s="15" t="s">
        <v>518</v>
      </c>
      <c r="E190" s="12" t="s">
        <v>28</v>
      </c>
      <c r="F190" s="12" t="s">
        <v>120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12220.82</v>
      </c>
      <c r="R190" s="13">
        <f>SUM(H190,I190,J190,M190,O190,Q190)</f>
        <v>14196.119999999999</v>
      </c>
      <c r="S190" s="47">
        <f>SUM(K190,L190,N190)</f>
        <v>5045.7</v>
      </c>
      <c r="T190" s="13">
        <f>+G190-R190</f>
        <v>18803.88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148</v>
      </c>
      <c r="C191" s="32" t="s">
        <v>113</v>
      </c>
      <c r="D191" s="15" t="s">
        <v>518</v>
      </c>
      <c r="E191" s="12" t="s">
        <v>116</v>
      </c>
      <c r="F191" s="12" t="s">
        <v>120</v>
      </c>
      <c r="G191" s="13">
        <v>34000</v>
      </c>
      <c r="H191" s="13">
        <v>0</v>
      </c>
      <c r="I191" s="13">
        <v>25</v>
      </c>
      <c r="J191" s="13">
        <v>975.8</v>
      </c>
      <c r="K191" s="13">
        <v>2414</v>
      </c>
      <c r="L191" s="13">
        <v>374</v>
      </c>
      <c r="M191" s="13">
        <v>1033.5999999999999</v>
      </c>
      <c r="N191" s="13">
        <v>2410.6</v>
      </c>
      <c r="O191" s="16"/>
      <c r="P191" s="13">
        <f>SUM(J191:O191)</f>
        <v>7208</v>
      </c>
      <c r="Q191" s="13">
        <v>851</v>
      </c>
      <c r="R191" s="13">
        <f>SUM(H191,I191,J191,M191,O191,Q191)</f>
        <v>2885.3999999999996</v>
      </c>
      <c r="S191" s="47">
        <f>SUM(K191,L191,N191)</f>
        <v>5198.6000000000004</v>
      </c>
      <c r="T191" s="13">
        <f>+G191-R191</f>
        <v>31114.6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151</v>
      </c>
      <c r="C192" s="32" t="s">
        <v>113</v>
      </c>
      <c r="D192" s="15" t="s">
        <v>518</v>
      </c>
      <c r="E192" s="12" t="s">
        <v>41</v>
      </c>
      <c r="F192" s="12" t="s">
        <v>101</v>
      </c>
      <c r="G192" s="13">
        <v>33000</v>
      </c>
      <c r="H192" s="13">
        <v>0</v>
      </c>
      <c r="I192" s="13">
        <v>25</v>
      </c>
      <c r="J192" s="13">
        <v>947.1</v>
      </c>
      <c r="K192" s="13">
        <v>2343</v>
      </c>
      <c r="L192" s="13">
        <v>363</v>
      </c>
      <c r="M192" s="13">
        <v>1003.2</v>
      </c>
      <c r="N192" s="13">
        <v>2339.6999999999998</v>
      </c>
      <c r="O192" s="16"/>
      <c r="P192" s="13">
        <f t="shared" si="17"/>
        <v>6996</v>
      </c>
      <c r="Q192" s="13">
        <v>814</v>
      </c>
      <c r="R192" s="13">
        <f t="shared" si="12"/>
        <v>2789.3</v>
      </c>
      <c r="S192" s="47">
        <f t="shared" si="18"/>
        <v>5045.7</v>
      </c>
      <c r="T192" s="13">
        <f t="shared" si="19"/>
        <v>30210.7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243</v>
      </c>
      <c r="C193" s="32" t="s">
        <v>113</v>
      </c>
      <c r="D193" s="15" t="s">
        <v>519</v>
      </c>
      <c r="E193" s="12" t="s">
        <v>87</v>
      </c>
      <c r="F193" s="12" t="s">
        <v>101</v>
      </c>
      <c r="G193" s="13">
        <v>175000</v>
      </c>
      <c r="H193" s="13">
        <v>29841.29</v>
      </c>
      <c r="I193" s="13">
        <v>25</v>
      </c>
      <c r="J193" s="13">
        <v>5022.5</v>
      </c>
      <c r="K193" s="13">
        <v>12425</v>
      </c>
      <c r="L193" s="13">
        <v>715.55</v>
      </c>
      <c r="M193" s="13">
        <v>4943.8</v>
      </c>
      <c r="N193" s="13">
        <v>11530.11</v>
      </c>
      <c r="O193" s="16"/>
      <c r="P193" s="13">
        <f t="shared" si="17"/>
        <v>34636.959999999999</v>
      </c>
      <c r="Q193" s="13">
        <v>0</v>
      </c>
      <c r="R193" s="13">
        <f t="shared" si="12"/>
        <v>39832.590000000004</v>
      </c>
      <c r="S193" s="47">
        <f t="shared" si="18"/>
        <v>24670.66</v>
      </c>
      <c r="T193" s="13">
        <f t="shared" si="19"/>
        <v>135167.41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239</v>
      </c>
      <c r="C194" s="32" t="s">
        <v>114</v>
      </c>
      <c r="D194" s="15" t="s">
        <v>519</v>
      </c>
      <c r="E194" s="12" t="s">
        <v>88</v>
      </c>
      <c r="F194" s="12" t="s">
        <v>101</v>
      </c>
      <c r="G194" s="13">
        <v>130000</v>
      </c>
      <c r="H194" s="13">
        <v>18824.560000000001</v>
      </c>
      <c r="I194" s="13">
        <v>25</v>
      </c>
      <c r="J194" s="13">
        <v>3731</v>
      </c>
      <c r="K194" s="13">
        <v>9230</v>
      </c>
      <c r="L194" s="13">
        <v>715.55</v>
      </c>
      <c r="M194" s="13">
        <v>3952</v>
      </c>
      <c r="N194" s="13">
        <v>9217</v>
      </c>
      <c r="O194" s="16">
        <v>1350.12</v>
      </c>
      <c r="P194" s="13">
        <f t="shared" si="17"/>
        <v>28195.67</v>
      </c>
      <c r="Q194" s="13">
        <v>2259.5</v>
      </c>
      <c r="R194" s="13">
        <f t="shared" si="12"/>
        <v>30142.18</v>
      </c>
      <c r="S194" s="47">
        <f t="shared" si="18"/>
        <v>19162.55</v>
      </c>
      <c r="T194" s="13">
        <f t="shared" si="19"/>
        <v>99857.82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245</v>
      </c>
      <c r="C195" s="32" t="s">
        <v>114</v>
      </c>
      <c r="D195" s="15" t="s">
        <v>519</v>
      </c>
      <c r="E195" s="12" t="s">
        <v>331</v>
      </c>
      <c r="F195" s="12" t="s">
        <v>101</v>
      </c>
      <c r="G195" s="13">
        <v>130000</v>
      </c>
      <c r="H195" s="13">
        <v>18824.560000000001</v>
      </c>
      <c r="I195" s="13">
        <v>25</v>
      </c>
      <c r="J195" s="13">
        <v>3731</v>
      </c>
      <c r="K195" s="13">
        <v>9230</v>
      </c>
      <c r="L195" s="13">
        <v>715.55</v>
      </c>
      <c r="M195" s="13">
        <v>3952</v>
      </c>
      <c r="N195" s="13">
        <v>9217</v>
      </c>
      <c r="O195" s="16">
        <v>1350.12</v>
      </c>
      <c r="P195" s="13">
        <f t="shared" si="17"/>
        <v>28195.67</v>
      </c>
      <c r="Q195" s="13">
        <v>1170</v>
      </c>
      <c r="R195" s="13">
        <f t="shared" si="12"/>
        <v>29052.68</v>
      </c>
      <c r="S195" s="47">
        <f t="shared" si="18"/>
        <v>19162.55</v>
      </c>
      <c r="T195" s="13">
        <f t="shared" si="19"/>
        <v>100947.32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310</v>
      </c>
      <c r="C196" s="32" t="s">
        <v>113</v>
      </c>
      <c r="D196" s="15" t="s">
        <v>519</v>
      </c>
      <c r="E196" s="12" t="s">
        <v>44</v>
      </c>
      <c r="F196" s="12" t="s">
        <v>101</v>
      </c>
      <c r="G196" s="13">
        <v>175000</v>
      </c>
      <c r="H196" s="13">
        <v>29841.29</v>
      </c>
      <c r="I196" s="13">
        <v>25</v>
      </c>
      <c r="J196" s="13">
        <v>5022.5</v>
      </c>
      <c r="K196" s="13">
        <v>12425</v>
      </c>
      <c r="L196" s="13">
        <v>715.55</v>
      </c>
      <c r="M196" s="13">
        <v>4943.8</v>
      </c>
      <c r="N196" s="13">
        <v>11530.11</v>
      </c>
      <c r="O196" s="16"/>
      <c r="P196" s="13">
        <f>SUM(J196:O196)</f>
        <v>34636.959999999999</v>
      </c>
      <c r="Q196" s="13">
        <v>0</v>
      </c>
      <c r="R196" s="13">
        <f>SUM(H196,I196,J196,M196,O196,Q196)</f>
        <v>39832.590000000004</v>
      </c>
      <c r="S196" s="47">
        <f>SUM(K196,L196,N196)</f>
        <v>24670.66</v>
      </c>
      <c r="T196" s="13">
        <f>+G196-R196</f>
        <v>135167.41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240</v>
      </c>
      <c r="C197" s="32" t="s">
        <v>114</v>
      </c>
      <c r="D197" s="15" t="s">
        <v>519</v>
      </c>
      <c r="E197" s="12" t="s">
        <v>33</v>
      </c>
      <c r="F197" s="12" t="s">
        <v>101</v>
      </c>
      <c r="G197" s="13">
        <v>65000</v>
      </c>
      <c r="H197" s="13">
        <v>0</v>
      </c>
      <c r="I197" s="13">
        <v>25</v>
      </c>
      <c r="J197" s="26">
        <v>1865.5</v>
      </c>
      <c r="K197" s="13">
        <v>4615</v>
      </c>
      <c r="L197" s="13">
        <v>715</v>
      </c>
      <c r="M197" s="26">
        <v>1976</v>
      </c>
      <c r="N197" s="13">
        <v>4608.5</v>
      </c>
      <c r="O197" s="41"/>
      <c r="P197" s="13">
        <f t="shared" si="17"/>
        <v>13780</v>
      </c>
      <c r="Q197" s="13">
        <v>0</v>
      </c>
      <c r="R197" s="13">
        <f t="shared" si="12"/>
        <v>3866.5</v>
      </c>
      <c r="S197" s="47">
        <f t="shared" si="18"/>
        <v>9938.5</v>
      </c>
      <c r="T197" s="13">
        <f t="shared" si="19"/>
        <v>61133.5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414</v>
      </c>
      <c r="C198" s="32" t="s">
        <v>114</v>
      </c>
      <c r="D198" s="15" t="s">
        <v>519</v>
      </c>
      <c r="E198" s="12" t="s">
        <v>95</v>
      </c>
      <c r="F198" s="12" t="s">
        <v>362</v>
      </c>
      <c r="G198" s="13">
        <v>70000</v>
      </c>
      <c r="H198" s="13">
        <v>0</v>
      </c>
      <c r="I198" s="13">
        <v>25</v>
      </c>
      <c r="J198" s="13">
        <v>2009</v>
      </c>
      <c r="K198" s="13">
        <v>4970</v>
      </c>
      <c r="L198" s="13">
        <v>715.55</v>
      </c>
      <c r="M198" s="13">
        <v>2128</v>
      </c>
      <c r="N198" s="13">
        <v>4963</v>
      </c>
      <c r="O198" s="16">
        <v>2700.24</v>
      </c>
      <c r="P198" s="13">
        <f t="shared" si="17"/>
        <v>17485.79</v>
      </c>
      <c r="Q198" s="13">
        <v>925</v>
      </c>
      <c r="R198" s="13">
        <f t="shared" si="12"/>
        <v>7787.24</v>
      </c>
      <c r="S198" s="47">
        <f t="shared" si="18"/>
        <v>10648.55</v>
      </c>
      <c r="T198" s="13">
        <f t="shared" si="19"/>
        <v>62212.76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242</v>
      </c>
      <c r="C199" s="32" t="s">
        <v>114</v>
      </c>
      <c r="D199" s="15" t="s">
        <v>519</v>
      </c>
      <c r="E199" s="12" t="s">
        <v>20</v>
      </c>
      <c r="F199" s="12" t="s">
        <v>101</v>
      </c>
      <c r="G199" s="13">
        <v>40000</v>
      </c>
      <c r="H199" s="13">
        <v>0</v>
      </c>
      <c r="I199" s="13">
        <v>25</v>
      </c>
      <c r="J199" s="13">
        <v>1148</v>
      </c>
      <c r="K199" s="13">
        <v>2840</v>
      </c>
      <c r="L199" s="13">
        <v>440</v>
      </c>
      <c r="M199" s="13">
        <v>1216</v>
      </c>
      <c r="N199" s="13">
        <v>2836</v>
      </c>
      <c r="O199" s="16"/>
      <c r="P199" s="13">
        <f t="shared" si="17"/>
        <v>8480</v>
      </c>
      <c r="Q199" s="13">
        <v>959.5</v>
      </c>
      <c r="R199" s="13">
        <f t="shared" si="12"/>
        <v>3348.5</v>
      </c>
      <c r="S199" s="47">
        <f t="shared" si="18"/>
        <v>6116</v>
      </c>
      <c r="T199" s="13">
        <f t="shared" si="19"/>
        <v>36651.5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326</v>
      </c>
      <c r="C200" s="32" t="s">
        <v>114</v>
      </c>
      <c r="D200" s="15" t="s">
        <v>519</v>
      </c>
      <c r="E200" s="12" t="s">
        <v>20</v>
      </c>
      <c r="F200" s="12" t="s">
        <v>120</v>
      </c>
      <c r="G200" s="13">
        <v>32000</v>
      </c>
      <c r="H200" s="13">
        <v>0</v>
      </c>
      <c r="I200" s="13">
        <v>25</v>
      </c>
      <c r="J200" s="13">
        <v>918.4</v>
      </c>
      <c r="K200" s="13">
        <v>2272</v>
      </c>
      <c r="L200" s="13">
        <v>352</v>
      </c>
      <c r="M200" s="13">
        <v>972.8</v>
      </c>
      <c r="N200" s="13">
        <v>2268.8000000000002</v>
      </c>
      <c r="O200" s="16"/>
      <c r="P200" s="13">
        <f>SUM(J200:O200)</f>
        <v>6784</v>
      </c>
      <c r="Q200" s="13">
        <v>518</v>
      </c>
      <c r="R200" s="13">
        <f>SUM(H200,I200,J200,M200,O200,Q200)</f>
        <v>2434.1999999999998</v>
      </c>
      <c r="S200" s="47">
        <f>SUM(K200,L200,N200)</f>
        <v>4892.8</v>
      </c>
      <c r="T200" s="13">
        <f>+G200-R200</f>
        <v>29565.8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225</v>
      </c>
      <c r="C201" s="32" t="s">
        <v>114</v>
      </c>
      <c r="D201" s="15" t="s">
        <v>519</v>
      </c>
      <c r="E201" s="12" t="s">
        <v>116</v>
      </c>
      <c r="F201" s="12" t="s">
        <v>120</v>
      </c>
      <c r="G201" s="13">
        <v>32000</v>
      </c>
      <c r="H201" s="13">
        <v>0</v>
      </c>
      <c r="I201" s="13">
        <v>25</v>
      </c>
      <c r="J201" s="13">
        <v>918.4</v>
      </c>
      <c r="K201" s="13">
        <v>2272</v>
      </c>
      <c r="L201" s="13">
        <v>352</v>
      </c>
      <c r="M201" s="13">
        <v>972.8</v>
      </c>
      <c r="N201" s="13">
        <v>2268.8000000000002</v>
      </c>
      <c r="O201" s="16"/>
      <c r="P201" s="13">
        <f t="shared" si="17"/>
        <v>6784</v>
      </c>
      <c r="Q201" s="13">
        <v>296</v>
      </c>
      <c r="R201" s="13">
        <f t="shared" si="12"/>
        <v>2212.1999999999998</v>
      </c>
      <c r="S201" s="47">
        <f t="shared" si="18"/>
        <v>4892.8</v>
      </c>
      <c r="T201" s="13">
        <f t="shared" si="19"/>
        <v>29787.8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246</v>
      </c>
      <c r="C202" s="32" t="s">
        <v>113</v>
      </c>
      <c r="D202" s="15" t="s">
        <v>520</v>
      </c>
      <c r="E202" s="12" t="s">
        <v>89</v>
      </c>
      <c r="F202" s="12" t="s">
        <v>101</v>
      </c>
      <c r="G202" s="13">
        <v>90000</v>
      </c>
      <c r="H202" s="13">
        <v>9753.1200000000008</v>
      </c>
      <c r="I202" s="13">
        <v>25</v>
      </c>
      <c r="J202" s="13">
        <v>2583</v>
      </c>
      <c r="K202" s="13">
        <v>6390</v>
      </c>
      <c r="L202" s="13">
        <v>715.55</v>
      </c>
      <c r="M202" s="13">
        <v>2736</v>
      </c>
      <c r="N202" s="13">
        <v>6381</v>
      </c>
      <c r="O202" s="16"/>
      <c r="P202" s="13">
        <f t="shared" si="17"/>
        <v>18805.55</v>
      </c>
      <c r="Q202" s="13">
        <v>1100</v>
      </c>
      <c r="R202" s="13">
        <f t="shared" si="12"/>
        <v>16197.12</v>
      </c>
      <c r="S202" s="47">
        <f t="shared" si="18"/>
        <v>13486.55</v>
      </c>
      <c r="T202" s="13">
        <f t="shared" si="19"/>
        <v>73802.880000000005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241</v>
      </c>
      <c r="C203" s="32" t="s">
        <v>114</v>
      </c>
      <c r="D203" s="15" t="s">
        <v>520</v>
      </c>
      <c r="E203" s="12" t="s">
        <v>32</v>
      </c>
      <c r="F203" s="12" t="s">
        <v>101</v>
      </c>
      <c r="G203" s="13">
        <v>50000</v>
      </c>
      <c r="H203" s="13">
        <v>0</v>
      </c>
      <c r="I203" s="13">
        <v>25</v>
      </c>
      <c r="J203" s="13">
        <v>1435</v>
      </c>
      <c r="K203" s="13">
        <v>3550</v>
      </c>
      <c r="L203" s="13">
        <v>550</v>
      </c>
      <c r="M203" s="13">
        <v>1520</v>
      </c>
      <c r="N203" s="13">
        <v>3545</v>
      </c>
      <c r="O203" s="16"/>
      <c r="P203" s="13">
        <f t="shared" si="17"/>
        <v>10600</v>
      </c>
      <c r="Q203" s="13">
        <v>3584.56</v>
      </c>
      <c r="R203" s="13">
        <f t="shared" si="12"/>
        <v>6564.5599999999995</v>
      </c>
      <c r="S203" s="47">
        <f t="shared" si="18"/>
        <v>7645</v>
      </c>
      <c r="T203" s="13">
        <f t="shared" si="19"/>
        <v>43435.44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313</v>
      </c>
      <c r="C204" s="32" t="s">
        <v>113</v>
      </c>
      <c r="D204" s="15" t="s">
        <v>520</v>
      </c>
      <c r="E204" s="12" t="s">
        <v>30</v>
      </c>
      <c r="F204" s="12" t="s">
        <v>120</v>
      </c>
      <c r="G204" s="13">
        <v>34000</v>
      </c>
      <c r="H204" s="13">
        <v>0</v>
      </c>
      <c r="I204" s="13">
        <v>25</v>
      </c>
      <c r="J204" s="13">
        <v>975.8</v>
      </c>
      <c r="K204" s="13">
        <v>2414</v>
      </c>
      <c r="L204" s="13">
        <v>374</v>
      </c>
      <c r="M204" s="13">
        <v>1033.5999999999999</v>
      </c>
      <c r="N204" s="13">
        <v>2410.6</v>
      </c>
      <c r="O204" s="16"/>
      <c r="P204" s="13">
        <f t="shared" si="17"/>
        <v>7208</v>
      </c>
      <c r="Q204" s="13">
        <v>1814</v>
      </c>
      <c r="R204" s="13">
        <f t="shared" si="12"/>
        <v>3848.3999999999996</v>
      </c>
      <c r="S204" s="47">
        <f t="shared" si="18"/>
        <v>5198.6000000000004</v>
      </c>
      <c r="T204" s="13">
        <f t="shared" si="19"/>
        <v>30151.599999999999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251</v>
      </c>
      <c r="C205" s="32" t="s">
        <v>113</v>
      </c>
      <c r="D205" s="15" t="s">
        <v>521</v>
      </c>
      <c r="E205" s="12" t="s">
        <v>69</v>
      </c>
      <c r="F205" s="12" t="s">
        <v>101</v>
      </c>
      <c r="G205" s="13">
        <v>75000</v>
      </c>
      <c r="H205" s="13">
        <v>4734.93</v>
      </c>
      <c r="I205" s="13">
        <v>25</v>
      </c>
      <c r="J205" s="13">
        <v>2152.5</v>
      </c>
      <c r="K205" s="13">
        <v>5325</v>
      </c>
      <c r="L205" s="13">
        <v>715.55</v>
      </c>
      <c r="M205" s="13">
        <v>2280</v>
      </c>
      <c r="N205" s="13">
        <v>5317.5</v>
      </c>
      <c r="O205" s="16">
        <v>1350.12</v>
      </c>
      <c r="P205" s="13">
        <f t="shared" si="17"/>
        <v>17140.669999999998</v>
      </c>
      <c r="Q205" s="13">
        <v>11822.61</v>
      </c>
      <c r="R205" s="13">
        <f t="shared" si="12"/>
        <v>22365.16</v>
      </c>
      <c r="S205" s="47">
        <f t="shared" si="18"/>
        <v>11358.05</v>
      </c>
      <c r="T205" s="13">
        <f t="shared" si="19"/>
        <v>52634.84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254</v>
      </c>
      <c r="C206" s="32" t="s">
        <v>114</v>
      </c>
      <c r="D206" s="15" t="s">
        <v>521</v>
      </c>
      <c r="E206" s="12" t="s">
        <v>34</v>
      </c>
      <c r="F206" s="12" t="s">
        <v>101</v>
      </c>
      <c r="G206" s="13">
        <v>70000</v>
      </c>
      <c r="H206" s="13">
        <v>5098.45</v>
      </c>
      <c r="I206" s="13">
        <v>25</v>
      </c>
      <c r="J206" s="13">
        <v>2009</v>
      </c>
      <c r="K206" s="13">
        <v>4970</v>
      </c>
      <c r="L206" s="13">
        <v>715.55</v>
      </c>
      <c r="M206" s="13">
        <v>2128</v>
      </c>
      <c r="N206" s="13">
        <v>4963</v>
      </c>
      <c r="O206" s="16">
        <v>1350.12</v>
      </c>
      <c r="P206" s="13">
        <f t="shared" si="17"/>
        <v>16135.669999999998</v>
      </c>
      <c r="Q206" s="13">
        <v>1000</v>
      </c>
      <c r="R206" s="13">
        <f t="shared" si="12"/>
        <v>11610.57</v>
      </c>
      <c r="S206" s="47">
        <f t="shared" si="18"/>
        <v>10648.55</v>
      </c>
      <c r="T206" s="13">
        <f t="shared" si="19"/>
        <v>58389.43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248</v>
      </c>
      <c r="C207" s="32" t="s">
        <v>114</v>
      </c>
      <c r="D207" s="15" t="s">
        <v>521</v>
      </c>
      <c r="E207" s="12" t="s">
        <v>34</v>
      </c>
      <c r="F207" s="12" t="s">
        <v>101</v>
      </c>
      <c r="G207" s="13">
        <v>65000</v>
      </c>
      <c r="H207" s="13">
        <v>0</v>
      </c>
      <c r="I207" s="13">
        <v>25</v>
      </c>
      <c r="J207" s="13">
        <v>1865.5</v>
      </c>
      <c r="K207" s="13">
        <v>4615</v>
      </c>
      <c r="L207" s="13">
        <v>715</v>
      </c>
      <c r="M207" s="13">
        <v>1976</v>
      </c>
      <c r="N207" s="13">
        <v>4608.5</v>
      </c>
      <c r="O207" s="16"/>
      <c r="P207" s="13">
        <f t="shared" si="17"/>
        <v>13780</v>
      </c>
      <c r="Q207" s="13">
        <v>10919.16</v>
      </c>
      <c r="R207" s="13">
        <f t="shared" si="12"/>
        <v>14785.66</v>
      </c>
      <c r="S207" s="47">
        <f t="shared" si="18"/>
        <v>9938.5</v>
      </c>
      <c r="T207" s="13">
        <f t="shared" si="19"/>
        <v>50214.34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249</v>
      </c>
      <c r="C208" s="32" t="s">
        <v>114</v>
      </c>
      <c r="D208" s="15" t="s">
        <v>521</v>
      </c>
      <c r="E208" s="12" t="s">
        <v>35</v>
      </c>
      <c r="F208" s="12" t="s">
        <v>101</v>
      </c>
      <c r="G208" s="13">
        <v>70000</v>
      </c>
      <c r="H208" s="13">
        <v>2170.85</v>
      </c>
      <c r="I208" s="13">
        <v>25</v>
      </c>
      <c r="J208" s="13">
        <v>2009</v>
      </c>
      <c r="K208" s="13">
        <v>4970</v>
      </c>
      <c r="L208" s="13">
        <v>715.55</v>
      </c>
      <c r="M208" s="13">
        <v>2128</v>
      </c>
      <c r="N208" s="13">
        <v>4963</v>
      </c>
      <c r="O208" s="16"/>
      <c r="P208" s="13">
        <f t="shared" si="0"/>
        <v>14785.55</v>
      </c>
      <c r="Q208" s="13">
        <v>700</v>
      </c>
      <c r="R208" s="13">
        <f t="shared" si="12"/>
        <v>7032.85</v>
      </c>
      <c r="S208" s="47">
        <f t="shared" si="2"/>
        <v>10648.55</v>
      </c>
      <c r="T208" s="13">
        <f t="shared" si="3"/>
        <v>62967.15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250</v>
      </c>
      <c r="C209" s="32" t="s">
        <v>114</v>
      </c>
      <c r="D209" s="15" t="s">
        <v>521</v>
      </c>
      <c r="E209" s="12" t="s">
        <v>35</v>
      </c>
      <c r="F209" s="12" t="s">
        <v>101</v>
      </c>
      <c r="G209" s="13">
        <v>65000</v>
      </c>
      <c r="H209" s="13">
        <v>0</v>
      </c>
      <c r="I209" s="13">
        <v>25</v>
      </c>
      <c r="J209" s="13">
        <v>1865.5</v>
      </c>
      <c r="K209" s="13">
        <v>4615</v>
      </c>
      <c r="L209" s="13">
        <v>715</v>
      </c>
      <c r="M209" s="13">
        <v>1976</v>
      </c>
      <c r="N209" s="13">
        <v>4608.5</v>
      </c>
      <c r="O209" s="16"/>
      <c r="P209" s="13">
        <f t="shared" si="0"/>
        <v>13780</v>
      </c>
      <c r="Q209" s="13">
        <v>100</v>
      </c>
      <c r="R209" s="13">
        <f t="shared" si="12"/>
        <v>3966.5</v>
      </c>
      <c r="S209" s="47">
        <f t="shared" si="2"/>
        <v>9938.5</v>
      </c>
      <c r="T209" s="13">
        <f t="shared" si="3"/>
        <v>61033.5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252</v>
      </c>
      <c r="C210" s="32" t="s">
        <v>114</v>
      </c>
      <c r="D210" s="15" t="s">
        <v>521</v>
      </c>
      <c r="E210" s="12" t="s">
        <v>34</v>
      </c>
      <c r="F210" s="12" t="s">
        <v>101</v>
      </c>
      <c r="G210" s="13">
        <v>65000</v>
      </c>
      <c r="H210" s="13">
        <v>0</v>
      </c>
      <c r="I210" s="13">
        <v>25</v>
      </c>
      <c r="J210" s="13">
        <v>1865.5</v>
      </c>
      <c r="K210" s="13">
        <v>4615</v>
      </c>
      <c r="L210" s="13">
        <v>715</v>
      </c>
      <c r="M210" s="13">
        <v>1976</v>
      </c>
      <c r="N210" s="13">
        <v>4608.5</v>
      </c>
      <c r="O210" s="16"/>
      <c r="P210" s="13">
        <f t="shared" ref="P210:P217" si="20">SUM(J210:O210)</f>
        <v>13780</v>
      </c>
      <c r="Q210" s="13">
        <v>0</v>
      </c>
      <c r="R210" s="13">
        <f t="shared" si="12"/>
        <v>3866.5</v>
      </c>
      <c r="S210" s="47">
        <f t="shared" ref="S210:S217" si="21">SUM(K210,L210,N210)</f>
        <v>9938.5</v>
      </c>
      <c r="T210" s="13">
        <f t="shared" ref="T210:T217" si="22">+G210-R210</f>
        <v>61133.5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253</v>
      </c>
      <c r="C211" s="32" t="s">
        <v>114</v>
      </c>
      <c r="D211" s="15" t="s">
        <v>521</v>
      </c>
      <c r="E211" s="12" t="s">
        <v>35</v>
      </c>
      <c r="F211" s="12" t="s">
        <v>101</v>
      </c>
      <c r="G211" s="13">
        <v>65000</v>
      </c>
      <c r="H211" s="13">
        <v>0</v>
      </c>
      <c r="I211" s="13">
        <v>25</v>
      </c>
      <c r="J211" s="26">
        <v>1865.5</v>
      </c>
      <c r="K211" s="13">
        <v>4615</v>
      </c>
      <c r="L211" s="13">
        <v>715</v>
      </c>
      <c r="M211" s="26">
        <v>1976</v>
      </c>
      <c r="N211" s="13">
        <v>4608.5</v>
      </c>
      <c r="O211" s="41"/>
      <c r="P211" s="13">
        <f t="shared" si="20"/>
        <v>13780</v>
      </c>
      <c r="Q211" s="13">
        <v>1100</v>
      </c>
      <c r="R211" s="13">
        <f t="shared" ref="R211:R217" si="23">SUM(H211,I211,J211,M211,O211,Q211)</f>
        <v>4966.5</v>
      </c>
      <c r="S211" s="47">
        <f t="shared" si="21"/>
        <v>9938.5</v>
      </c>
      <c r="T211" s="13">
        <f t="shared" si="22"/>
        <v>60033.5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267</v>
      </c>
      <c r="C212" s="32" t="s">
        <v>114</v>
      </c>
      <c r="D212" s="15" t="s">
        <v>521</v>
      </c>
      <c r="E212" s="12" t="s">
        <v>93</v>
      </c>
      <c r="F212" s="12" t="s">
        <v>56</v>
      </c>
      <c r="G212" s="13">
        <v>60000</v>
      </c>
      <c r="H212" s="13">
        <v>0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/>
      <c r="P212" s="13">
        <f t="shared" si="20"/>
        <v>12720</v>
      </c>
      <c r="Q212" s="13">
        <v>0</v>
      </c>
      <c r="R212" s="13">
        <f t="shared" si="23"/>
        <v>3571</v>
      </c>
      <c r="S212" s="47">
        <f t="shared" si="21"/>
        <v>9174</v>
      </c>
      <c r="T212" s="13">
        <f t="shared" si="22"/>
        <v>56429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415</v>
      </c>
      <c r="C213" s="32" t="s">
        <v>114</v>
      </c>
      <c r="D213" s="15" t="s">
        <v>521</v>
      </c>
      <c r="E213" s="12" t="s">
        <v>93</v>
      </c>
      <c r="F213" s="12" t="s">
        <v>362</v>
      </c>
      <c r="G213" s="13">
        <v>60000</v>
      </c>
      <c r="H213" s="13">
        <v>0</v>
      </c>
      <c r="I213" s="13">
        <v>25</v>
      </c>
      <c r="J213" s="13">
        <v>1722</v>
      </c>
      <c r="K213" s="13">
        <v>4260</v>
      </c>
      <c r="L213" s="13">
        <v>660</v>
      </c>
      <c r="M213" s="13">
        <v>1824</v>
      </c>
      <c r="N213" s="13">
        <v>4254</v>
      </c>
      <c r="O213" s="16"/>
      <c r="P213" s="13">
        <f t="shared" si="20"/>
        <v>12720</v>
      </c>
      <c r="Q213" s="13">
        <v>0</v>
      </c>
      <c r="R213" s="13">
        <f t="shared" si="23"/>
        <v>3571</v>
      </c>
      <c r="S213" s="47">
        <f t="shared" si="21"/>
        <v>9174</v>
      </c>
      <c r="T213" s="13">
        <f t="shared" si="22"/>
        <v>56429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255</v>
      </c>
      <c r="C214" s="32" t="s">
        <v>113</v>
      </c>
      <c r="D214" s="15" t="s">
        <v>521</v>
      </c>
      <c r="E214" s="12" t="s">
        <v>34</v>
      </c>
      <c r="F214" s="12" t="s">
        <v>101</v>
      </c>
      <c r="G214" s="13">
        <v>65000</v>
      </c>
      <c r="H214" s="13">
        <v>0</v>
      </c>
      <c r="I214" s="13">
        <v>25</v>
      </c>
      <c r="J214" s="26">
        <v>1865.5</v>
      </c>
      <c r="K214" s="13">
        <v>4615</v>
      </c>
      <c r="L214" s="13">
        <v>715</v>
      </c>
      <c r="M214" s="26">
        <v>1976</v>
      </c>
      <c r="N214" s="13">
        <v>4608.5</v>
      </c>
      <c r="O214" s="41"/>
      <c r="P214" s="13">
        <f t="shared" si="20"/>
        <v>13780</v>
      </c>
      <c r="Q214" s="13">
        <v>1757.5</v>
      </c>
      <c r="R214" s="13">
        <f t="shared" si="23"/>
        <v>5624</v>
      </c>
      <c r="S214" s="47">
        <f t="shared" si="21"/>
        <v>9938.5</v>
      </c>
      <c r="T214" s="13">
        <f t="shared" si="22"/>
        <v>59376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256</v>
      </c>
      <c r="C215" s="32" t="s">
        <v>114</v>
      </c>
      <c r="D215" s="15" t="s">
        <v>521</v>
      </c>
      <c r="E215" s="12" t="s">
        <v>35</v>
      </c>
      <c r="F215" s="12" t="s">
        <v>101</v>
      </c>
      <c r="G215" s="13">
        <v>60000</v>
      </c>
      <c r="H215" s="13">
        <v>0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/>
      <c r="P215" s="13">
        <f t="shared" si="20"/>
        <v>12720</v>
      </c>
      <c r="Q215" s="13">
        <v>800</v>
      </c>
      <c r="R215" s="13">
        <f t="shared" si="23"/>
        <v>4371</v>
      </c>
      <c r="S215" s="47">
        <f t="shared" si="21"/>
        <v>9174</v>
      </c>
      <c r="T215" s="13">
        <f t="shared" si="22"/>
        <v>55629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257</v>
      </c>
      <c r="C216" s="32" t="s">
        <v>114</v>
      </c>
      <c r="D216" s="15" t="s">
        <v>521</v>
      </c>
      <c r="E216" s="12" t="s">
        <v>35</v>
      </c>
      <c r="F216" s="12" t="s">
        <v>101</v>
      </c>
      <c r="G216" s="13">
        <v>60000</v>
      </c>
      <c r="H216" s="13">
        <v>0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1000</v>
      </c>
      <c r="R216" s="13">
        <f t="shared" si="23"/>
        <v>4571</v>
      </c>
      <c r="S216" s="47">
        <f t="shared" si="21"/>
        <v>9174</v>
      </c>
      <c r="T216" s="13">
        <f t="shared" si="22"/>
        <v>55429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416</v>
      </c>
      <c r="C217" s="32" t="s">
        <v>113</v>
      </c>
      <c r="D217" s="15" t="s">
        <v>521</v>
      </c>
      <c r="E217" s="12" t="s">
        <v>34</v>
      </c>
      <c r="F217" s="12" t="s">
        <v>362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0</v>
      </c>
      <c r="R217" s="13">
        <f t="shared" si="23"/>
        <v>7057.68</v>
      </c>
      <c r="S217" s="47">
        <f t="shared" si="21"/>
        <v>9174</v>
      </c>
      <c r="T217" s="13">
        <f t="shared" si="22"/>
        <v>52942.32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417</v>
      </c>
      <c r="C218" s="32" t="s">
        <v>113</v>
      </c>
      <c r="D218" s="15" t="s">
        <v>521</v>
      </c>
      <c r="E218" s="12" t="s">
        <v>418</v>
      </c>
      <c r="F218" s="12" t="s">
        <v>362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si="0"/>
        <v>12720</v>
      </c>
      <c r="Q218" s="13">
        <v>1258</v>
      </c>
      <c r="R218" s="13">
        <f t="shared" si="12"/>
        <v>8315.68</v>
      </c>
      <c r="S218" s="47">
        <f t="shared" si="2"/>
        <v>9174</v>
      </c>
      <c r="T218" s="13">
        <f t="shared" si="3"/>
        <v>51684.32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419</v>
      </c>
      <c r="C219" s="32" t="s">
        <v>113</v>
      </c>
      <c r="D219" s="15" t="s">
        <v>521</v>
      </c>
      <c r="E219" s="12" t="s">
        <v>399</v>
      </c>
      <c r="F219" s="12" t="s">
        <v>362</v>
      </c>
      <c r="G219" s="13">
        <v>35000</v>
      </c>
      <c r="H219" s="13">
        <v>0</v>
      </c>
      <c r="I219" s="13">
        <v>25</v>
      </c>
      <c r="J219" s="13">
        <v>1004.5</v>
      </c>
      <c r="K219" s="13">
        <v>2485</v>
      </c>
      <c r="L219" s="13">
        <v>385</v>
      </c>
      <c r="M219" s="13">
        <v>1064</v>
      </c>
      <c r="N219" s="13">
        <v>2481.5</v>
      </c>
      <c r="O219" s="16"/>
      <c r="P219" s="13">
        <f t="shared" ref="P219:P228" si="24">SUM(J219:O219)</f>
        <v>7420</v>
      </c>
      <c r="Q219" s="13">
        <v>111</v>
      </c>
      <c r="R219" s="13">
        <f t="shared" ref="R219:R228" si="25">SUM(H219,I219,J219,M219,O219,Q219)</f>
        <v>2204.5</v>
      </c>
      <c r="S219" s="47">
        <f t="shared" ref="S219:S228" si="26">SUM(K219,L219,N219)</f>
        <v>5351.5</v>
      </c>
      <c r="T219" s="13">
        <f t="shared" ref="T219:T228" si="27">+G219-R219</f>
        <v>32795.5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260</v>
      </c>
      <c r="C220" s="32" t="s">
        <v>114</v>
      </c>
      <c r="D220" s="15" t="s">
        <v>522</v>
      </c>
      <c r="E220" s="12" t="s">
        <v>98</v>
      </c>
      <c r="F220" s="12" t="s">
        <v>101</v>
      </c>
      <c r="G220" s="13">
        <v>90000</v>
      </c>
      <c r="H220" s="13">
        <v>9078.0300000000007</v>
      </c>
      <c r="I220" s="13">
        <v>25</v>
      </c>
      <c r="J220" s="13">
        <v>2583</v>
      </c>
      <c r="K220" s="13">
        <v>6390</v>
      </c>
      <c r="L220" s="13">
        <v>715.55</v>
      </c>
      <c r="M220" s="13">
        <v>2736</v>
      </c>
      <c r="N220" s="13">
        <v>6381</v>
      </c>
      <c r="O220" s="16">
        <v>2700.24</v>
      </c>
      <c r="P220" s="13">
        <f t="shared" si="24"/>
        <v>21505.79</v>
      </c>
      <c r="Q220" s="13">
        <v>100</v>
      </c>
      <c r="R220" s="13">
        <f t="shared" si="25"/>
        <v>17222.27</v>
      </c>
      <c r="S220" s="47">
        <f t="shared" si="26"/>
        <v>13486.55</v>
      </c>
      <c r="T220" s="13">
        <f t="shared" si="27"/>
        <v>72777.73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421</v>
      </c>
      <c r="C221" s="32" t="s">
        <v>113</v>
      </c>
      <c r="D221" s="15" t="s">
        <v>522</v>
      </c>
      <c r="E221" s="12" t="s">
        <v>93</v>
      </c>
      <c r="F221" s="12" t="s">
        <v>362</v>
      </c>
      <c r="G221" s="13">
        <v>60000</v>
      </c>
      <c r="H221" s="13">
        <v>0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1258</v>
      </c>
      <c r="R221" s="13">
        <f t="shared" si="25"/>
        <v>4829</v>
      </c>
      <c r="S221" s="47">
        <f t="shared" si="26"/>
        <v>9174</v>
      </c>
      <c r="T221" s="13">
        <f t="shared" si="27"/>
        <v>55171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422</v>
      </c>
      <c r="C222" s="32" t="s">
        <v>113</v>
      </c>
      <c r="D222" s="15" t="s">
        <v>522</v>
      </c>
      <c r="E222" s="12" t="s">
        <v>91</v>
      </c>
      <c r="F222" s="12" t="s">
        <v>362</v>
      </c>
      <c r="G222" s="13">
        <v>80000</v>
      </c>
      <c r="H222" s="13">
        <v>0</v>
      </c>
      <c r="I222" s="13">
        <v>25</v>
      </c>
      <c r="J222" s="13">
        <v>2296</v>
      </c>
      <c r="K222" s="13">
        <v>5680</v>
      </c>
      <c r="L222" s="13">
        <v>715.55</v>
      </c>
      <c r="M222" s="13">
        <v>2432</v>
      </c>
      <c r="N222" s="13">
        <v>5672</v>
      </c>
      <c r="O222" s="16"/>
      <c r="P222" s="13">
        <f t="shared" si="24"/>
        <v>16795.55</v>
      </c>
      <c r="Q222" s="13">
        <v>666</v>
      </c>
      <c r="R222" s="13">
        <f t="shared" si="25"/>
        <v>5419</v>
      </c>
      <c r="S222" s="47">
        <f t="shared" si="26"/>
        <v>12067.55</v>
      </c>
      <c r="T222" s="13">
        <f t="shared" si="27"/>
        <v>74581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258</v>
      </c>
      <c r="C223" s="32" t="s">
        <v>113</v>
      </c>
      <c r="D223" s="15" t="s">
        <v>522</v>
      </c>
      <c r="E223" s="12" t="s">
        <v>91</v>
      </c>
      <c r="F223" s="12" t="s">
        <v>101</v>
      </c>
      <c r="G223" s="13">
        <v>60000</v>
      </c>
      <c r="H223" s="13">
        <v>0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24"/>
        <v>12720</v>
      </c>
      <c r="Q223" s="13">
        <v>100</v>
      </c>
      <c r="R223" s="13">
        <f t="shared" si="25"/>
        <v>3671</v>
      </c>
      <c r="S223" s="47">
        <f t="shared" si="26"/>
        <v>9174</v>
      </c>
      <c r="T223" s="13">
        <f t="shared" si="27"/>
        <v>56329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259</v>
      </c>
      <c r="C224" s="32" t="s">
        <v>113</v>
      </c>
      <c r="D224" s="15" t="s">
        <v>522</v>
      </c>
      <c r="E224" s="12" t="s">
        <v>91</v>
      </c>
      <c r="F224" s="12" t="s">
        <v>101</v>
      </c>
      <c r="G224" s="13">
        <v>70000</v>
      </c>
      <c r="H224" s="13">
        <v>2490.61</v>
      </c>
      <c r="I224" s="13">
        <v>25</v>
      </c>
      <c r="J224" s="26">
        <v>2009</v>
      </c>
      <c r="K224" s="13">
        <v>4970</v>
      </c>
      <c r="L224" s="13">
        <v>715.55</v>
      </c>
      <c r="M224" s="26">
        <v>2128</v>
      </c>
      <c r="N224" s="13">
        <v>4963</v>
      </c>
      <c r="O224" s="41"/>
      <c r="P224" s="13">
        <f t="shared" si="24"/>
        <v>14785.55</v>
      </c>
      <c r="Q224" s="13">
        <v>15008.55</v>
      </c>
      <c r="R224" s="13">
        <f t="shared" si="25"/>
        <v>21661.16</v>
      </c>
      <c r="S224" s="47">
        <f t="shared" si="26"/>
        <v>10648.55</v>
      </c>
      <c r="T224" s="13">
        <f t="shared" si="27"/>
        <v>48338.84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261</v>
      </c>
      <c r="C225" s="32" t="s">
        <v>114</v>
      </c>
      <c r="D225" s="15" t="s">
        <v>522</v>
      </c>
      <c r="E225" s="12" t="s">
        <v>91</v>
      </c>
      <c r="F225" s="12" t="s">
        <v>56</v>
      </c>
      <c r="G225" s="13">
        <v>60000</v>
      </c>
      <c r="H225" s="13">
        <v>0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100</v>
      </c>
      <c r="R225" s="13">
        <f t="shared" si="25"/>
        <v>3671</v>
      </c>
      <c r="S225" s="47">
        <f t="shared" si="26"/>
        <v>9174</v>
      </c>
      <c r="T225" s="13">
        <f t="shared" si="27"/>
        <v>56329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263</v>
      </c>
      <c r="C226" s="32" t="s">
        <v>113</v>
      </c>
      <c r="D226" s="15" t="s">
        <v>522</v>
      </c>
      <c r="E226" s="12" t="s">
        <v>91</v>
      </c>
      <c r="F226" s="12" t="s">
        <v>101</v>
      </c>
      <c r="G226" s="13">
        <v>60000</v>
      </c>
      <c r="H226" s="13">
        <v>0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0</v>
      </c>
      <c r="R226" s="13">
        <f t="shared" si="25"/>
        <v>3571</v>
      </c>
      <c r="S226" s="47">
        <f t="shared" si="26"/>
        <v>9174</v>
      </c>
      <c r="T226" s="13">
        <f t="shared" si="27"/>
        <v>56429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264</v>
      </c>
      <c r="C227" s="32" t="s">
        <v>114</v>
      </c>
      <c r="D227" s="15" t="s">
        <v>522</v>
      </c>
      <c r="E227" s="12" t="s">
        <v>91</v>
      </c>
      <c r="F227" s="12" t="s">
        <v>101</v>
      </c>
      <c r="G227" s="13">
        <v>60000</v>
      </c>
      <c r="H227" s="13">
        <v>0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0</v>
      </c>
      <c r="R227" s="13">
        <f t="shared" si="25"/>
        <v>3571</v>
      </c>
      <c r="S227" s="47">
        <f t="shared" si="26"/>
        <v>9174</v>
      </c>
      <c r="T227" s="13">
        <f t="shared" si="27"/>
        <v>56429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285</v>
      </c>
      <c r="C228" s="32" t="s">
        <v>114</v>
      </c>
      <c r="D228" s="15" t="s">
        <v>522</v>
      </c>
      <c r="E228" s="12" t="s">
        <v>95</v>
      </c>
      <c r="F228" s="12" t="s">
        <v>101</v>
      </c>
      <c r="G228" s="13">
        <v>60000</v>
      </c>
      <c r="H228" s="13">
        <v>0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14957.61</v>
      </c>
      <c r="R228" s="13">
        <f t="shared" si="25"/>
        <v>18528.61</v>
      </c>
      <c r="S228" s="47">
        <f t="shared" si="26"/>
        <v>9174</v>
      </c>
      <c r="T228" s="13">
        <f t="shared" si="27"/>
        <v>41471.39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269</v>
      </c>
      <c r="C229" s="32" t="s">
        <v>114</v>
      </c>
      <c r="D229" s="15" t="s">
        <v>522</v>
      </c>
      <c r="E229" s="12" t="s">
        <v>93</v>
      </c>
      <c r="F229" s="12" t="s">
        <v>101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740</v>
      </c>
      <c r="R229" s="13">
        <f t="shared" si="12"/>
        <v>7797.68</v>
      </c>
      <c r="S229" s="47">
        <f t="shared" si="2"/>
        <v>9174</v>
      </c>
      <c r="T229" s="13">
        <f t="shared" si="3"/>
        <v>52202.32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265</v>
      </c>
      <c r="C230" s="32" t="s">
        <v>114</v>
      </c>
      <c r="D230" s="15" t="s">
        <v>522</v>
      </c>
      <c r="E230" s="12" t="s">
        <v>91</v>
      </c>
      <c r="F230" s="12" t="s">
        <v>101</v>
      </c>
      <c r="G230" s="13">
        <v>60000</v>
      </c>
      <c r="H230" s="13">
        <v>0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74</v>
      </c>
      <c r="R230" s="13">
        <f t="shared" si="12"/>
        <v>3645</v>
      </c>
      <c r="S230" s="47">
        <f t="shared" si="2"/>
        <v>9174</v>
      </c>
      <c r="T230" s="13">
        <f t="shared" si="3"/>
        <v>56355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266</v>
      </c>
      <c r="C231" s="32" t="s">
        <v>114</v>
      </c>
      <c r="D231" s="15" t="s">
        <v>522</v>
      </c>
      <c r="E231" s="12" t="s">
        <v>91</v>
      </c>
      <c r="F231" s="12" t="s">
        <v>101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674</v>
      </c>
      <c r="R231" s="13">
        <f t="shared" si="12"/>
        <v>7731.68</v>
      </c>
      <c r="S231" s="47">
        <f t="shared" si="2"/>
        <v>9174</v>
      </c>
      <c r="T231" s="13">
        <f t="shared" si="3"/>
        <v>52268.32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434</v>
      </c>
      <c r="C232" s="32" t="s">
        <v>114</v>
      </c>
      <c r="D232" s="15" t="s">
        <v>522</v>
      </c>
      <c r="E232" s="12" t="s">
        <v>432</v>
      </c>
      <c r="F232" s="12" t="s">
        <v>362</v>
      </c>
      <c r="G232" s="13">
        <v>45000</v>
      </c>
      <c r="H232" s="13">
        <v>0</v>
      </c>
      <c r="I232" s="13">
        <v>25</v>
      </c>
      <c r="J232" s="26">
        <v>1291.5</v>
      </c>
      <c r="K232" s="13">
        <v>3195</v>
      </c>
      <c r="L232" s="13">
        <v>495</v>
      </c>
      <c r="M232" s="26">
        <v>1368</v>
      </c>
      <c r="N232" s="13">
        <v>3190.5</v>
      </c>
      <c r="O232" s="41">
        <v>1350.12</v>
      </c>
      <c r="P232" s="13">
        <f t="shared" si="0"/>
        <v>10890.119999999999</v>
      </c>
      <c r="Q232" s="13">
        <v>388.5</v>
      </c>
      <c r="R232" s="13">
        <f t="shared" si="12"/>
        <v>4423.12</v>
      </c>
      <c r="S232" s="47">
        <f t="shared" si="2"/>
        <v>6880.5</v>
      </c>
      <c r="T232" s="13">
        <f t="shared" si="3"/>
        <v>40576.879999999997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423</v>
      </c>
      <c r="C233" s="32" t="s">
        <v>113</v>
      </c>
      <c r="D233" s="15" t="s">
        <v>522</v>
      </c>
      <c r="E233" s="12" t="s">
        <v>418</v>
      </c>
      <c r="F233" s="12" t="s">
        <v>362</v>
      </c>
      <c r="G233" s="13">
        <v>60000</v>
      </c>
      <c r="H233" s="13">
        <v>0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0</v>
      </c>
      <c r="R233" s="13">
        <f t="shared" si="12"/>
        <v>3571</v>
      </c>
      <c r="S233" s="47">
        <f t="shared" si="2"/>
        <v>9174</v>
      </c>
      <c r="T233" s="13">
        <f t="shared" si="3"/>
        <v>56429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431</v>
      </c>
      <c r="C234" s="32" t="s">
        <v>114</v>
      </c>
      <c r="D234" s="15" t="s">
        <v>522</v>
      </c>
      <c r="E234" s="12" t="s">
        <v>432</v>
      </c>
      <c r="F234" s="12" t="s">
        <v>362</v>
      </c>
      <c r="G234" s="13">
        <v>40000</v>
      </c>
      <c r="H234" s="13">
        <v>442.65</v>
      </c>
      <c r="I234" s="13">
        <v>25</v>
      </c>
      <c r="J234" s="13">
        <v>1148</v>
      </c>
      <c r="K234" s="13">
        <v>2840</v>
      </c>
      <c r="L234" s="13">
        <v>440</v>
      </c>
      <c r="M234" s="13">
        <v>1216</v>
      </c>
      <c r="N234" s="13">
        <v>2836</v>
      </c>
      <c r="O234" s="16"/>
      <c r="P234" s="13">
        <f t="shared" si="0"/>
        <v>8480</v>
      </c>
      <c r="Q234" s="13">
        <v>0</v>
      </c>
      <c r="R234" s="13">
        <f t="shared" si="12"/>
        <v>2831.65</v>
      </c>
      <c r="S234" s="47">
        <f t="shared" si="2"/>
        <v>6116</v>
      </c>
      <c r="T234" s="13">
        <f t="shared" si="3"/>
        <v>37168.35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433</v>
      </c>
      <c r="C235" s="32" t="s">
        <v>114</v>
      </c>
      <c r="D235" s="15" t="s">
        <v>522</v>
      </c>
      <c r="E235" s="12" t="s">
        <v>432</v>
      </c>
      <c r="F235" s="12" t="s">
        <v>362</v>
      </c>
      <c r="G235" s="13">
        <v>40000</v>
      </c>
      <c r="H235" s="13">
        <v>0</v>
      </c>
      <c r="I235" s="13">
        <v>25</v>
      </c>
      <c r="J235" s="13">
        <v>1148</v>
      </c>
      <c r="K235" s="13">
        <v>2840</v>
      </c>
      <c r="L235" s="13">
        <v>440</v>
      </c>
      <c r="M235" s="13">
        <v>1216</v>
      </c>
      <c r="N235" s="13">
        <v>2836</v>
      </c>
      <c r="O235" s="16"/>
      <c r="P235" s="13">
        <f t="shared" si="0"/>
        <v>8480</v>
      </c>
      <c r="Q235" s="13">
        <v>37</v>
      </c>
      <c r="R235" s="13">
        <f t="shared" si="12"/>
        <v>2426</v>
      </c>
      <c r="S235" s="47">
        <f t="shared" si="2"/>
        <v>6116</v>
      </c>
      <c r="T235" s="13">
        <f t="shared" si="3"/>
        <v>37574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420</v>
      </c>
      <c r="C236" s="32" t="s">
        <v>113</v>
      </c>
      <c r="D236" s="15" t="s">
        <v>522</v>
      </c>
      <c r="E236" s="12" t="s">
        <v>50</v>
      </c>
      <c r="F236" s="12" t="s">
        <v>362</v>
      </c>
      <c r="G236" s="13">
        <v>80000</v>
      </c>
      <c r="H236" s="13">
        <v>0</v>
      </c>
      <c r="I236" s="13">
        <v>25</v>
      </c>
      <c r="J236" s="13">
        <v>2296</v>
      </c>
      <c r="K236" s="13">
        <v>5680</v>
      </c>
      <c r="L236" s="13">
        <v>715.55</v>
      </c>
      <c r="M236" s="13">
        <v>2432</v>
      </c>
      <c r="N236" s="13">
        <v>5672</v>
      </c>
      <c r="O236" s="16">
        <v>1350.12</v>
      </c>
      <c r="P236" s="13">
        <f t="shared" si="0"/>
        <v>18145.669999999998</v>
      </c>
      <c r="Q236" s="13">
        <v>1221</v>
      </c>
      <c r="R236" s="13">
        <f t="shared" si="12"/>
        <v>7324.12</v>
      </c>
      <c r="S236" s="47">
        <f t="shared" si="2"/>
        <v>12067.55</v>
      </c>
      <c r="T236" s="13">
        <f t="shared" si="3"/>
        <v>72675.88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426</v>
      </c>
      <c r="C237" s="32" t="s">
        <v>114</v>
      </c>
      <c r="D237" s="15" t="s">
        <v>75</v>
      </c>
      <c r="E237" s="12" t="s">
        <v>91</v>
      </c>
      <c r="F237" s="12" t="s">
        <v>362</v>
      </c>
      <c r="G237" s="13">
        <v>60000</v>
      </c>
      <c r="H237" s="13">
        <v>0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0</v>
      </c>
      <c r="R237" s="13">
        <f t="shared" si="12"/>
        <v>3571</v>
      </c>
      <c r="S237" s="47">
        <f t="shared" si="2"/>
        <v>9174</v>
      </c>
      <c r="T237" s="13">
        <f t="shared" si="3"/>
        <v>56429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427</v>
      </c>
      <c r="C238" s="32" t="s">
        <v>113</v>
      </c>
      <c r="D238" s="15" t="s">
        <v>75</v>
      </c>
      <c r="E238" s="12" t="s">
        <v>91</v>
      </c>
      <c r="F238" s="12" t="s">
        <v>362</v>
      </c>
      <c r="G238" s="13">
        <v>60000</v>
      </c>
      <c r="H238" s="13">
        <v>0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6036</v>
      </c>
      <c r="R238" s="13">
        <f t="shared" ref="R238:R295" si="28">SUM(H238,I238,J238,M238,O238,Q238)</f>
        <v>9607</v>
      </c>
      <c r="S238" s="47">
        <f t="shared" si="2"/>
        <v>9174</v>
      </c>
      <c r="T238" s="13">
        <f t="shared" si="3"/>
        <v>50393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428</v>
      </c>
      <c r="C239" s="32" t="s">
        <v>114</v>
      </c>
      <c r="D239" s="15" t="s">
        <v>75</v>
      </c>
      <c r="E239" s="12" t="s">
        <v>91</v>
      </c>
      <c r="F239" s="12" t="s">
        <v>362</v>
      </c>
      <c r="G239" s="13">
        <v>60000</v>
      </c>
      <c r="H239" s="13">
        <v>0</v>
      </c>
      <c r="I239" s="13">
        <v>25</v>
      </c>
      <c r="J239" s="26">
        <v>1722</v>
      </c>
      <c r="K239" s="13">
        <v>4260</v>
      </c>
      <c r="L239" s="13">
        <v>660</v>
      </c>
      <c r="M239" s="26">
        <v>1824</v>
      </c>
      <c r="N239" s="13">
        <v>4254</v>
      </c>
      <c r="O239" s="41"/>
      <c r="P239" s="13">
        <f t="shared" si="0"/>
        <v>12720</v>
      </c>
      <c r="Q239" s="13">
        <v>0</v>
      </c>
      <c r="R239" s="13">
        <f t="shared" si="28"/>
        <v>3571</v>
      </c>
      <c r="S239" s="47">
        <f t="shared" si="2"/>
        <v>9174</v>
      </c>
      <c r="T239" s="13">
        <f t="shared" si="3"/>
        <v>56429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429</v>
      </c>
      <c r="C240" s="32" t="s">
        <v>114</v>
      </c>
      <c r="D240" s="15" t="s">
        <v>75</v>
      </c>
      <c r="E240" s="12" t="s">
        <v>91</v>
      </c>
      <c r="F240" s="12" t="s">
        <v>362</v>
      </c>
      <c r="G240" s="13">
        <v>60000</v>
      </c>
      <c r="H240" s="13">
        <v>0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>
        <v>2700.24</v>
      </c>
      <c r="P240" s="13">
        <f t="shared" ref="P240:P287" si="29">SUM(J240:O240)</f>
        <v>15420.24</v>
      </c>
      <c r="Q240" s="13">
        <v>0</v>
      </c>
      <c r="R240" s="13">
        <f t="shared" si="28"/>
        <v>6271.24</v>
      </c>
      <c r="S240" s="47">
        <f t="shared" ref="S240:S287" si="30">SUM(K240,L240,N240)</f>
        <v>9174</v>
      </c>
      <c r="T240" s="13">
        <f t="shared" ref="T240:T287" si="31">+G240-R240</f>
        <v>53728.76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430</v>
      </c>
      <c r="C241" s="32" t="s">
        <v>113</v>
      </c>
      <c r="D241" s="15" t="s">
        <v>75</v>
      </c>
      <c r="E241" s="12" t="s">
        <v>91</v>
      </c>
      <c r="F241" s="12" t="s">
        <v>362</v>
      </c>
      <c r="G241" s="13">
        <v>60000</v>
      </c>
      <c r="H241" s="13">
        <v>3486.68</v>
      </c>
      <c r="I241" s="13">
        <v>25</v>
      </c>
      <c r="J241" s="26">
        <v>1722</v>
      </c>
      <c r="K241" s="13">
        <v>4260</v>
      </c>
      <c r="L241" s="13">
        <v>660</v>
      </c>
      <c r="M241" s="26">
        <v>1824</v>
      </c>
      <c r="N241" s="13">
        <v>4254</v>
      </c>
      <c r="O241" s="41"/>
      <c r="P241" s="13">
        <f t="shared" si="29"/>
        <v>12720</v>
      </c>
      <c r="Q241" s="13">
        <v>2148</v>
      </c>
      <c r="R241" s="13">
        <f t="shared" si="28"/>
        <v>9205.68</v>
      </c>
      <c r="S241" s="47">
        <f t="shared" si="30"/>
        <v>9174</v>
      </c>
      <c r="T241" s="13">
        <f t="shared" si="31"/>
        <v>50794.32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424</v>
      </c>
      <c r="C242" s="32" t="s">
        <v>114</v>
      </c>
      <c r="D242" s="15" t="s">
        <v>522</v>
      </c>
      <c r="E242" s="12" t="s">
        <v>91</v>
      </c>
      <c r="F242" s="12" t="s">
        <v>362</v>
      </c>
      <c r="G242" s="13">
        <v>60000</v>
      </c>
      <c r="H242" s="13">
        <v>0</v>
      </c>
      <c r="I242" s="13">
        <v>25</v>
      </c>
      <c r="J242" s="26">
        <v>1722</v>
      </c>
      <c r="K242" s="13">
        <v>4260</v>
      </c>
      <c r="L242" s="13">
        <v>660</v>
      </c>
      <c r="M242" s="26">
        <v>1824</v>
      </c>
      <c r="N242" s="13">
        <v>4254</v>
      </c>
      <c r="O242" s="41"/>
      <c r="P242" s="13">
        <f t="shared" si="29"/>
        <v>12720</v>
      </c>
      <c r="Q242" s="13">
        <v>1258</v>
      </c>
      <c r="R242" s="13">
        <f t="shared" si="28"/>
        <v>4829</v>
      </c>
      <c r="S242" s="47">
        <f t="shared" si="30"/>
        <v>9174</v>
      </c>
      <c r="T242" s="13">
        <f t="shared" si="31"/>
        <v>55171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425</v>
      </c>
      <c r="C243" s="32" t="s">
        <v>114</v>
      </c>
      <c r="D243" s="15" t="s">
        <v>522</v>
      </c>
      <c r="E243" s="12" t="s">
        <v>91</v>
      </c>
      <c r="F243" s="12" t="s">
        <v>362</v>
      </c>
      <c r="G243" s="13">
        <v>60000</v>
      </c>
      <c r="H243" s="13">
        <v>0</v>
      </c>
      <c r="I243" s="13">
        <v>25</v>
      </c>
      <c r="J243" s="26">
        <v>1722</v>
      </c>
      <c r="K243" s="13">
        <v>4260</v>
      </c>
      <c r="L243" s="13">
        <v>660</v>
      </c>
      <c r="M243" s="26">
        <v>1824</v>
      </c>
      <c r="N243" s="13">
        <v>4254</v>
      </c>
      <c r="O243" s="41"/>
      <c r="P243" s="13">
        <f t="shared" si="29"/>
        <v>12720</v>
      </c>
      <c r="Q243" s="13">
        <v>0</v>
      </c>
      <c r="R243" s="13">
        <f t="shared" si="28"/>
        <v>3571</v>
      </c>
      <c r="S243" s="47">
        <f t="shared" si="30"/>
        <v>9174</v>
      </c>
      <c r="T243" s="13">
        <f t="shared" si="31"/>
        <v>56429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435</v>
      </c>
      <c r="C244" s="32" t="s">
        <v>114</v>
      </c>
      <c r="D244" s="15" t="s">
        <v>522</v>
      </c>
      <c r="E244" s="12" t="s">
        <v>399</v>
      </c>
      <c r="F244" s="12" t="s">
        <v>362</v>
      </c>
      <c r="G244" s="13">
        <v>35000</v>
      </c>
      <c r="H244" s="13">
        <v>0</v>
      </c>
      <c r="I244" s="13">
        <v>25</v>
      </c>
      <c r="J244" s="13">
        <v>1004.5</v>
      </c>
      <c r="K244" s="13">
        <v>2485</v>
      </c>
      <c r="L244" s="13">
        <v>385</v>
      </c>
      <c r="M244" s="13">
        <v>1064</v>
      </c>
      <c r="N244" s="13">
        <v>2481.5</v>
      </c>
      <c r="O244" s="16"/>
      <c r="P244" s="13">
        <f>SUM(J244:O244)</f>
        <v>7420</v>
      </c>
      <c r="Q244" s="13">
        <v>481</v>
      </c>
      <c r="R244" s="13">
        <f>SUM(H244,I244,J244,M244,O244,Q244)</f>
        <v>2574.5</v>
      </c>
      <c r="S244" s="47">
        <f>SUM(K244,L244,N244)</f>
        <v>5351.5</v>
      </c>
      <c r="T244" s="13">
        <f>+G244-R244</f>
        <v>32425.5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270</v>
      </c>
      <c r="C245" s="32" t="s">
        <v>114</v>
      </c>
      <c r="D245" s="15" t="s">
        <v>523</v>
      </c>
      <c r="E245" s="12" t="s">
        <v>99</v>
      </c>
      <c r="F245" s="12" t="s">
        <v>101</v>
      </c>
      <c r="G245" s="13">
        <v>125000</v>
      </c>
      <c r="H245" s="13">
        <v>17985.990000000002</v>
      </c>
      <c r="I245" s="13">
        <v>25</v>
      </c>
      <c r="J245" s="13">
        <v>3587.5</v>
      </c>
      <c r="K245" s="13">
        <v>8875</v>
      </c>
      <c r="L245" s="13">
        <v>715.55</v>
      </c>
      <c r="M245" s="13">
        <v>3800</v>
      </c>
      <c r="N245" s="13">
        <v>8862.5</v>
      </c>
      <c r="O245" s="16"/>
      <c r="P245" s="13">
        <f t="shared" si="29"/>
        <v>25840.55</v>
      </c>
      <c r="Q245" s="13">
        <v>1250</v>
      </c>
      <c r="R245" s="13">
        <f t="shared" si="28"/>
        <v>26648.49</v>
      </c>
      <c r="S245" s="47">
        <f t="shared" si="30"/>
        <v>18453.05</v>
      </c>
      <c r="T245" s="13">
        <f t="shared" si="31"/>
        <v>98351.51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271</v>
      </c>
      <c r="C246" s="32" t="s">
        <v>113</v>
      </c>
      <c r="D246" s="15" t="s">
        <v>523</v>
      </c>
      <c r="E246" s="12" t="s">
        <v>116</v>
      </c>
      <c r="F246" s="12" t="s">
        <v>120</v>
      </c>
      <c r="G246" s="13">
        <v>34000</v>
      </c>
      <c r="H246" s="13">
        <v>0</v>
      </c>
      <c r="I246" s="13">
        <v>25</v>
      </c>
      <c r="J246" s="13">
        <v>975.8</v>
      </c>
      <c r="K246" s="13">
        <v>2414</v>
      </c>
      <c r="L246" s="13">
        <v>374</v>
      </c>
      <c r="M246" s="13">
        <v>1033.5999999999999</v>
      </c>
      <c r="N246" s="13">
        <v>2410.6</v>
      </c>
      <c r="O246" s="16"/>
      <c r="P246" s="13">
        <f t="shared" si="29"/>
        <v>7208</v>
      </c>
      <c r="Q246" s="13">
        <v>740</v>
      </c>
      <c r="R246" s="13">
        <f t="shared" si="28"/>
        <v>2774.3999999999996</v>
      </c>
      <c r="S246" s="47">
        <f t="shared" si="30"/>
        <v>5198.6000000000004</v>
      </c>
      <c r="T246" s="13">
        <f t="shared" si="31"/>
        <v>31225.599999999999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276</v>
      </c>
      <c r="C247" s="32" t="s">
        <v>114</v>
      </c>
      <c r="D247" s="15" t="s">
        <v>524</v>
      </c>
      <c r="E247" s="12" t="s">
        <v>96</v>
      </c>
      <c r="F247" s="12" t="s">
        <v>56</v>
      </c>
      <c r="G247" s="13">
        <v>75000</v>
      </c>
      <c r="H247" s="13">
        <v>6309.38</v>
      </c>
      <c r="I247" s="13">
        <v>25</v>
      </c>
      <c r="J247" s="13">
        <v>2152.5</v>
      </c>
      <c r="K247" s="13">
        <v>5325</v>
      </c>
      <c r="L247" s="13">
        <v>715.55</v>
      </c>
      <c r="M247" s="13">
        <v>2280</v>
      </c>
      <c r="N247" s="13">
        <v>5317.5</v>
      </c>
      <c r="O247" s="16"/>
      <c r="P247" s="13">
        <f t="shared" si="29"/>
        <v>15790.55</v>
      </c>
      <c r="Q247" s="13">
        <v>100</v>
      </c>
      <c r="R247" s="13">
        <f t="shared" si="28"/>
        <v>10866.880000000001</v>
      </c>
      <c r="S247" s="47">
        <f t="shared" si="30"/>
        <v>11358.05</v>
      </c>
      <c r="T247" s="13">
        <f t="shared" si="31"/>
        <v>64133.119999999995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272</v>
      </c>
      <c r="C248" s="32" t="s">
        <v>114</v>
      </c>
      <c r="D248" s="15" t="s">
        <v>524</v>
      </c>
      <c r="E248" s="12" t="s">
        <v>33</v>
      </c>
      <c r="F248" s="12" t="s">
        <v>101</v>
      </c>
      <c r="G248" s="13">
        <v>65000</v>
      </c>
      <c r="H248" s="13">
        <v>0</v>
      </c>
      <c r="I248" s="13">
        <v>25</v>
      </c>
      <c r="J248" s="13">
        <v>1865.5</v>
      </c>
      <c r="K248" s="13">
        <v>4615</v>
      </c>
      <c r="L248" s="13">
        <v>715</v>
      </c>
      <c r="M248" s="13">
        <v>1976</v>
      </c>
      <c r="N248" s="13">
        <v>4608.5</v>
      </c>
      <c r="O248" s="16">
        <v>1350.12</v>
      </c>
      <c r="P248" s="13">
        <f t="shared" si="29"/>
        <v>15130.119999999999</v>
      </c>
      <c r="Q248" s="13">
        <v>0</v>
      </c>
      <c r="R248" s="13">
        <f t="shared" si="28"/>
        <v>5216.62</v>
      </c>
      <c r="S248" s="47">
        <f t="shared" si="30"/>
        <v>9938.5</v>
      </c>
      <c r="T248" s="13">
        <f t="shared" si="31"/>
        <v>59783.38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273</v>
      </c>
      <c r="C249" s="33" t="s">
        <v>114</v>
      </c>
      <c r="D249" s="15" t="s">
        <v>524</v>
      </c>
      <c r="E249" s="12" t="s">
        <v>95</v>
      </c>
      <c r="F249" s="12" t="s">
        <v>101</v>
      </c>
      <c r="G249" s="13">
        <v>65000</v>
      </c>
      <c r="H249" s="13">
        <v>0</v>
      </c>
      <c r="I249" s="13">
        <v>25</v>
      </c>
      <c r="J249" s="13">
        <v>1865.5</v>
      </c>
      <c r="K249" s="13">
        <v>4615</v>
      </c>
      <c r="L249" s="13">
        <v>715</v>
      </c>
      <c r="M249" s="13">
        <v>1976</v>
      </c>
      <c r="N249" s="13">
        <v>4608.5</v>
      </c>
      <c r="O249" s="16"/>
      <c r="P249" s="13">
        <f t="shared" si="29"/>
        <v>13780</v>
      </c>
      <c r="Q249" s="13">
        <v>0</v>
      </c>
      <c r="R249" s="13">
        <f t="shared" si="28"/>
        <v>3866.5</v>
      </c>
      <c r="S249" s="47">
        <f t="shared" si="30"/>
        <v>9938.5</v>
      </c>
      <c r="T249" s="13">
        <f t="shared" si="31"/>
        <v>61133.5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274</v>
      </c>
      <c r="C250" s="32" t="s">
        <v>113</v>
      </c>
      <c r="D250" s="15" t="s">
        <v>524</v>
      </c>
      <c r="E250" s="12" t="s">
        <v>95</v>
      </c>
      <c r="F250" s="12" t="s">
        <v>101</v>
      </c>
      <c r="G250" s="13">
        <v>65000</v>
      </c>
      <c r="H250" s="13">
        <v>0</v>
      </c>
      <c r="I250" s="13">
        <v>25</v>
      </c>
      <c r="J250" s="13">
        <v>1865.5</v>
      </c>
      <c r="K250" s="13">
        <v>4615</v>
      </c>
      <c r="L250" s="13">
        <v>715</v>
      </c>
      <c r="M250" s="13">
        <v>1976</v>
      </c>
      <c r="N250" s="13">
        <v>4608.5</v>
      </c>
      <c r="O250" s="16"/>
      <c r="P250" s="13">
        <f>SUM(J250:O250)</f>
        <v>13780</v>
      </c>
      <c r="Q250" s="13">
        <v>14938.25</v>
      </c>
      <c r="R250" s="13">
        <f>SUM(H250,I250,J250,M250,O250,Q250)</f>
        <v>18804.75</v>
      </c>
      <c r="S250" s="47">
        <f>SUM(K250,L250,N250)</f>
        <v>9938.5</v>
      </c>
      <c r="T250" s="13">
        <f>+G250-R250</f>
        <v>46195.25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275</v>
      </c>
      <c r="C251" s="32" t="s">
        <v>114</v>
      </c>
      <c r="D251" s="15" t="s">
        <v>524</v>
      </c>
      <c r="E251" s="12" t="s">
        <v>33</v>
      </c>
      <c r="F251" s="12" t="s">
        <v>101</v>
      </c>
      <c r="G251" s="16">
        <v>65000</v>
      </c>
      <c r="H251" s="13">
        <v>0</v>
      </c>
      <c r="I251" s="13">
        <v>25</v>
      </c>
      <c r="J251" s="13">
        <v>1865.5</v>
      </c>
      <c r="K251" s="13">
        <v>4615</v>
      </c>
      <c r="L251" s="13">
        <v>715</v>
      </c>
      <c r="M251" s="13">
        <v>1976</v>
      </c>
      <c r="N251" s="13">
        <v>4608.5</v>
      </c>
      <c r="O251" s="16"/>
      <c r="P251" s="13">
        <f t="shared" si="29"/>
        <v>13780</v>
      </c>
      <c r="Q251" s="13">
        <v>8470.69</v>
      </c>
      <c r="R251" s="13">
        <f t="shared" si="28"/>
        <v>12337.19</v>
      </c>
      <c r="S251" s="47">
        <f t="shared" si="30"/>
        <v>9938.5</v>
      </c>
      <c r="T251" s="13">
        <f t="shared" si="31"/>
        <v>52662.81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277</v>
      </c>
      <c r="C252" s="32" t="s">
        <v>114</v>
      </c>
      <c r="D252" s="15" t="s">
        <v>524</v>
      </c>
      <c r="E252" s="12" t="s">
        <v>33</v>
      </c>
      <c r="F252" s="12" t="s">
        <v>101</v>
      </c>
      <c r="G252" s="13">
        <v>60000</v>
      </c>
      <c r="H252" s="13">
        <v>0</v>
      </c>
      <c r="I252" s="13">
        <v>25</v>
      </c>
      <c r="J252" s="13">
        <v>1722</v>
      </c>
      <c r="K252" s="13">
        <v>4260</v>
      </c>
      <c r="L252" s="13">
        <v>660</v>
      </c>
      <c r="M252" s="13">
        <v>1824</v>
      </c>
      <c r="N252" s="13">
        <v>4254</v>
      </c>
      <c r="O252" s="16"/>
      <c r="P252" s="13">
        <f t="shared" si="29"/>
        <v>12720</v>
      </c>
      <c r="Q252" s="13">
        <v>2000</v>
      </c>
      <c r="R252" s="13">
        <f t="shared" si="28"/>
        <v>5571</v>
      </c>
      <c r="S252" s="47">
        <f t="shared" si="30"/>
        <v>9174</v>
      </c>
      <c r="T252" s="13">
        <f t="shared" si="31"/>
        <v>54429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278</v>
      </c>
      <c r="C253" s="32" t="s">
        <v>114</v>
      </c>
      <c r="D253" s="15" t="s">
        <v>524</v>
      </c>
      <c r="E253" s="12" t="s">
        <v>33</v>
      </c>
      <c r="F253" s="12" t="s">
        <v>101</v>
      </c>
      <c r="G253" s="13">
        <v>60000</v>
      </c>
      <c r="H253" s="13">
        <v>0</v>
      </c>
      <c r="I253" s="13">
        <v>25</v>
      </c>
      <c r="J253" s="13">
        <v>1722</v>
      </c>
      <c r="K253" s="13">
        <v>4260</v>
      </c>
      <c r="L253" s="13">
        <v>660</v>
      </c>
      <c r="M253" s="13">
        <v>1824</v>
      </c>
      <c r="N253" s="13">
        <v>4254</v>
      </c>
      <c r="O253" s="16"/>
      <c r="P253" s="13">
        <f t="shared" si="29"/>
        <v>12720</v>
      </c>
      <c r="Q253" s="13">
        <v>0</v>
      </c>
      <c r="R253" s="13">
        <f t="shared" si="28"/>
        <v>3571</v>
      </c>
      <c r="S253" s="47">
        <f t="shared" si="30"/>
        <v>9174</v>
      </c>
      <c r="T253" s="13">
        <f t="shared" si="31"/>
        <v>56429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262</v>
      </c>
      <c r="C254" s="34" t="s">
        <v>113</v>
      </c>
      <c r="D254" s="15" t="s">
        <v>524</v>
      </c>
      <c r="E254" s="12" t="s">
        <v>91</v>
      </c>
      <c r="F254" s="15" t="s">
        <v>101</v>
      </c>
      <c r="G254" s="13">
        <v>60000</v>
      </c>
      <c r="H254" s="13">
        <v>0</v>
      </c>
      <c r="I254" s="13">
        <v>25</v>
      </c>
      <c r="J254" s="13">
        <v>1722</v>
      </c>
      <c r="K254" s="13">
        <v>4260</v>
      </c>
      <c r="L254" s="13">
        <v>660</v>
      </c>
      <c r="M254" s="13">
        <v>1824</v>
      </c>
      <c r="N254" s="13">
        <v>4254</v>
      </c>
      <c r="O254" s="41"/>
      <c r="P254" s="13">
        <f>SUM(J254:O254)</f>
        <v>12720</v>
      </c>
      <c r="Q254" s="13">
        <v>100</v>
      </c>
      <c r="R254" s="13">
        <f>SUM(H254,I254,J254,M254,O254,Q254)</f>
        <v>3671</v>
      </c>
      <c r="S254" s="47">
        <f>SUM(K254,L254,N254)</f>
        <v>9174</v>
      </c>
      <c r="T254" s="13">
        <f>+G254-R254</f>
        <v>56329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279</v>
      </c>
      <c r="C255" s="34" t="s">
        <v>113</v>
      </c>
      <c r="D255" s="15" t="s">
        <v>524</v>
      </c>
      <c r="E255" s="15" t="s">
        <v>95</v>
      </c>
      <c r="F255" s="15" t="s">
        <v>101</v>
      </c>
      <c r="G255" s="13">
        <v>60000</v>
      </c>
      <c r="H255" s="13">
        <v>0</v>
      </c>
      <c r="I255" s="13">
        <v>25</v>
      </c>
      <c r="J255" s="26">
        <v>1722</v>
      </c>
      <c r="K255" s="13">
        <v>4260</v>
      </c>
      <c r="L255" s="13">
        <v>660</v>
      </c>
      <c r="M255" s="26">
        <v>1824</v>
      </c>
      <c r="N255" s="13">
        <v>4254</v>
      </c>
      <c r="O255" s="41"/>
      <c r="P255" s="13">
        <f t="shared" si="29"/>
        <v>12720</v>
      </c>
      <c r="Q255" s="13">
        <v>356.5</v>
      </c>
      <c r="R255" s="13">
        <f t="shared" si="28"/>
        <v>3927.5</v>
      </c>
      <c r="S255" s="47">
        <f t="shared" si="30"/>
        <v>9174</v>
      </c>
      <c r="T255" s="13">
        <f t="shared" si="31"/>
        <v>56072.5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436</v>
      </c>
      <c r="C256" s="32" t="s">
        <v>114</v>
      </c>
      <c r="D256" s="15" t="s">
        <v>76</v>
      </c>
      <c r="E256" s="12" t="s">
        <v>91</v>
      </c>
      <c r="F256" s="12" t="s">
        <v>362</v>
      </c>
      <c r="G256" s="13">
        <v>60000</v>
      </c>
      <c r="H256" s="13">
        <v>0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0</v>
      </c>
      <c r="R256" s="13">
        <f t="shared" si="28"/>
        <v>3571</v>
      </c>
      <c r="S256" s="47">
        <f t="shared" si="30"/>
        <v>9174</v>
      </c>
      <c r="T256" s="13">
        <f t="shared" si="31"/>
        <v>56429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437</v>
      </c>
      <c r="C257" s="32" t="s">
        <v>114</v>
      </c>
      <c r="D257" s="15" t="s">
        <v>76</v>
      </c>
      <c r="E257" s="12" t="s">
        <v>91</v>
      </c>
      <c r="F257" s="12" t="s">
        <v>362</v>
      </c>
      <c r="G257" s="13">
        <v>60000</v>
      </c>
      <c r="H257" s="13">
        <v>3486.68</v>
      </c>
      <c r="I257" s="13">
        <v>25</v>
      </c>
      <c r="J257" s="13">
        <v>1722</v>
      </c>
      <c r="K257" s="13">
        <v>4260</v>
      </c>
      <c r="L257" s="13">
        <v>660</v>
      </c>
      <c r="M257" s="13">
        <v>1824</v>
      </c>
      <c r="N257" s="13">
        <v>4254</v>
      </c>
      <c r="O257" s="16"/>
      <c r="P257" s="13">
        <f t="shared" si="29"/>
        <v>12720</v>
      </c>
      <c r="Q257" s="13">
        <v>0</v>
      </c>
      <c r="R257" s="13">
        <f t="shared" si="28"/>
        <v>7057.68</v>
      </c>
      <c r="S257" s="47">
        <f t="shared" si="30"/>
        <v>9174</v>
      </c>
      <c r="T257" s="13">
        <f t="shared" si="31"/>
        <v>52942.32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438</v>
      </c>
      <c r="C258" s="34" t="s">
        <v>114</v>
      </c>
      <c r="D258" s="15" t="s">
        <v>524</v>
      </c>
      <c r="E258" s="15" t="s">
        <v>399</v>
      </c>
      <c r="F258" s="15" t="s">
        <v>362</v>
      </c>
      <c r="G258" s="13">
        <v>40000</v>
      </c>
      <c r="H258" s="13">
        <v>442.65</v>
      </c>
      <c r="I258" s="13">
        <v>25</v>
      </c>
      <c r="J258" s="26">
        <v>1148</v>
      </c>
      <c r="K258" s="13">
        <v>2840</v>
      </c>
      <c r="L258" s="13">
        <v>440</v>
      </c>
      <c r="M258" s="26">
        <v>1216</v>
      </c>
      <c r="N258" s="13">
        <v>2836</v>
      </c>
      <c r="O258" s="41"/>
      <c r="P258" s="13">
        <f t="shared" si="29"/>
        <v>8480</v>
      </c>
      <c r="Q258" s="13">
        <v>666</v>
      </c>
      <c r="R258" s="13">
        <f t="shared" si="28"/>
        <v>3497.65</v>
      </c>
      <c r="S258" s="47">
        <f t="shared" si="30"/>
        <v>6116</v>
      </c>
      <c r="T258" s="13">
        <f t="shared" si="31"/>
        <v>36502.35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439</v>
      </c>
      <c r="C259" s="32" t="s">
        <v>114</v>
      </c>
      <c r="D259" s="15" t="s">
        <v>524</v>
      </c>
      <c r="E259" s="12" t="s">
        <v>399</v>
      </c>
      <c r="F259" s="12" t="s">
        <v>362</v>
      </c>
      <c r="G259" s="13">
        <v>40000</v>
      </c>
      <c r="H259" s="13">
        <v>442.65</v>
      </c>
      <c r="I259" s="13">
        <v>25</v>
      </c>
      <c r="J259" s="13">
        <v>1148</v>
      </c>
      <c r="K259" s="13">
        <v>2840</v>
      </c>
      <c r="L259" s="13">
        <v>440</v>
      </c>
      <c r="M259" s="13">
        <v>1216</v>
      </c>
      <c r="N259" s="13">
        <v>2836</v>
      </c>
      <c r="O259" s="16"/>
      <c r="P259" s="13">
        <f t="shared" si="29"/>
        <v>8480</v>
      </c>
      <c r="Q259" s="13">
        <v>0</v>
      </c>
      <c r="R259" s="13">
        <f t="shared" si="28"/>
        <v>2831.65</v>
      </c>
      <c r="S259" s="47">
        <f t="shared" si="30"/>
        <v>6116</v>
      </c>
      <c r="T259" s="13">
        <f t="shared" si="31"/>
        <v>37168.35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281</v>
      </c>
      <c r="C260" s="34" t="s">
        <v>114</v>
      </c>
      <c r="D260" s="12" t="s">
        <v>525</v>
      </c>
      <c r="E260" s="15" t="s">
        <v>102</v>
      </c>
      <c r="F260" s="15" t="s">
        <v>101</v>
      </c>
      <c r="G260" s="13">
        <v>90000</v>
      </c>
      <c r="H260" s="13">
        <v>9415.56</v>
      </c>
      <c r="I260" s="13">
        <v>25</v>
      </c>
      <c r="J260" s="26">
        <v>2583</v>
      </c>
      <c r="K260" s="13">
        <v>6390</v>
      </c>
      <c r="L260" s="13">
        <v>715.55</v>
      </c>
      <c r="M260" s="26">
        <v>2736</v>
      </c>
      <c r="N260" s="13">
        <v>6381</v>
      </c>
      <c r="O260" s="41">
        <v>1350.12</v>
      </c>
      <c r="P260" s="13">
        <f>SUM(J260:O260)</f>
        <v>20155.669999999998</v>
      </c>
      <c r="Q260" s="13">
        <v>5816.1900000000005</v>
      </c>
      <c r="R260" s="13">
        <f>SUM(H260,I260,J260,M260,O260,Q260)</f>
        <v>21925.870000000003</v>
      </c>
      <c r="S260" s="47">
        <f>SUM(K260,L260,N260)</f>
        <v>13486.55</v>
      </c>
      <c r="T260" s="13">
        <f>+G260-R260</f>
        <v>68074.13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280</v>
      </c>
      <c r="C261" s="32" t="s">
        <v>113</v>
      </c>
      <c r="D261" s="15" t="s">
        <v>525</v>
      </c>
      <c r="E261" s="12" t="s">
        <v>95</v>
      </c>
      <c r="F261" s="12" t="s">
        <v>101</v>
      </c>
      <c r="G261" s="13">
        <v>65000</v>
      </c>
      <c r="H261" s="13">
        <v>0</v>
      </c>
      <c r="I261" s="13">
        <v>25</v>
      </c>
      <c r="J261" s="13">
        <v>1865.5</v>
      </c>
      <c r="K261" s="13">
        <v>4615</v>
      </c>
      <c r="L261" s="13">
        <v>715</v>
      </c>
      <c r="M261" s="13">
        <v>1976</v>
      </c>
      <c r="N261" s="13">
        <v>4608.5</v>
      </c>
      <c r="O261" s="16"/>
      <c r="P261" s="13">
        <f>SUM(J261:O261)</f>
        <v>13780</v>
      </c>
      <c r="Q261" s="13">
        <v>100</v>
      </c>
      <c r="R261" s="13">
        <f>SUM(H261,I261,J261,M261,O261,Q261)</f>
        <v>3966.5</v>
      </c>
      <c r="S261" s="47">
        <f>SUM(K261,L261,N261)</f>
        <v>9938.5</v>
      </c>
      <c r="T261" s="13">
        <f>+G261-R261</f>
        <v>61033.5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283</v>
      </c>
      <c r="C262" s="32" t="s">
        <v>114</v>
      </c>
      <c r="D262" s="15" t="s">
        <v>525</v>
      </c>
      <c r="E262" s="12" t="s">
        <v>33</v>
      </c>
      <c r="F262" s="15" t="s">
        <v>101</v>
      </c>
      <c r="G262" s="13">
        <v>60000</v>
      </c>
      <c r="H262" s="13">
        <v>0</v>
      </c>
      <c r="I262" s="13">
        <v>25</v>
      </c>
      <c r="J262" s="13">
        <v>1722</v>
      </c>
      <c r="K262" s="13">
        <v>4260</v>
      </c>
      <c r="L262" s="13">
        <v>660</v>
      </c>
      <c r="M262" s="13">
        <v>1824</v>
      </c>
      <c r="N262" s="13">
        <v>4254</v>
      </c>
      <c r="O262" s="41"/>
      <c r="P262" s="13">
        <f t="shared" si="29"/>
        <v>12720</v>
      </c>
      <c r="Q262" s="13">
        <v>6401.8</v>
      </c>
      <c r="R262" s="13">
        <f t="shared" si="28"/>
        <v>9972.7999999999993</v>
      </c>
      <c r="S262" s="47">
        <f t="shared" si="30"/>
        <v>9174</v>
      </c>
      <c r="T262" s="13">
        <f t="shared" si="31"/>
        <v>50027.199999999997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284</v>
      </c>
      <c r="C263" s="32" t="s">
        <v>114</v>
      </c>
      <c r="D263" s="12" t="s">
        <v>525</v>
      </c>
      <c r="E263" s="12" t="s">
        <v>95</v>
      </c>
      <c r="F263" s="12" t="s">
        <v>101</v>
      </c>
      <c r="G263" s="13">
        <v>60000</v>
      </c>
      <c r="H263" s="13">
        <v>0</v>
      </c>
      <c r="I263" s="13">
        <v>25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6678</v>
      </c>
      <c r="R263" s="13">
        <f t="shared" si="28"/>
        <v>10249</v>
      </c>
      <c r="S263" s="47">
        <f t="shared" si="30"/>
        <v>9174</v>
      </c>
      <c r="T263" s="13">
        <f t="shared" si="31"/>
        <v>49751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282</v>
      </c>
      <c r="C264" s="32" t="s">
        <v>114</v>
      </c>
      <c r="D264" s="15" t="s">
        <v>525</v>
      </c>
      <c r="E264" s="12" t="s">
        <v>80</v>
      </c>
      <c r="F264" s="12" t="s">
        <v>101</v>
      </c>
      <c r="G264" s="13">
        <v>60000</v>
      </c>
      <c r="H264" s="13">
        <v>0</v>
      </c>
      <c r="I264" s="13">
        <v>25</v>
      </c>
      <c r="J264" s="13">
        <v>1722</v>
      </c>
      <c r="K264" s="13">
        <v>4260</v>
      </c>
      <c r="L264" s="13">
        <v>660</v>
      </c>
      <c r="M264" s="13">
        <v>1824</v>
      </c>
      <c r="N264" s="13">
        <v>4254</v>
      </c>
      <c r="O264" s="16">
        <v>1350.12</v>
      </c>
      <c r="P264" s="13">
        <f t="shared" si="29"/>
        <v>14070.119999999999</v>
      </c>
      <c r="Q264" s="13">
        <v>814</v>
      </c>
      <c r="R264" s="13">
        <f t="shared" si="28"/>
        <v>5735.12</v>
      </c>
      <c r="S264" s="47">
        <f t="shared" si="30"/>
        <v>9174</v>
      </c>
      <c r="T264" s="13">
        <f t="shared" si="31"/>
        <v>54264.88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286</v>
      </c>
      <c r="C265" s="32" t="s">
        <v>114</v>
      </c>
      <c r="D265" s="15" t="s">
        <v>526</v>
      </c>
      <c r="E265" s="12" t="s">
        <v>97</v>
      </c>
      <c r="F265" s="12" t="s">
        <v>101</v>
      </c>
      <c r="G265" s="13">
        <v>125000</v>
      </c>
      <c r="H265" s="13">
        <v>0</v>
      </c>
      <c r="I265" s="13">
        <v>25</v>
      </c>
      <c r="J265" s="13">
        <v>3587.5</v>
      </c>
      <c r="K265" s="13">
        <v>8875</v>
      </c>
      <c r="L265" s="13">
        <v>715.55</v>
      </c>
      <c r="M265" s="13">
        <v>3800</v>
      </c>
      <c r="N265" s="13">
        <v>8862.5</v>
      </c>
      <c r="O265" s="16">
        <v>1350.12</v>
      </c>
      <c r="P265" s="13">
        <f>SUM(J265:O265)</f>
        <v>27190.67</v>
      </c>
      <c r="Q265" s="13">
        <v>3208.5</v>
      </c>
      <c r="R265" s="13">
        <f>SUM(H265,I265,J265,M265,O265,Q265)</f>
        <v>11971.119999999999</v>
      </c>
      <c r="S265" s="47">
        <f>SUM(K265,L265,N265)</f>
        <v>18453.05</v>
      </c>
      <c r="T265" s="13">
        <f>+G265-R265</f>
        <v>113028.88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440</v>
      </c>
      <c r="C266" s="34" t="s">
        <v>114</v>
      </c>
      <c r="D266" s="12" t="s">
        <v>526</v>
      </c>
      <c r="E266" s="15" t="s">
        <v>399</v>
      </c>
      <c r="F266" s="15" t="s">
        <v>362</v>
      </c>
      <c r="G266" s="13">
        <v>35000</v>
      </c>
      <c r="H266" s="13">
        <v>0</v>
      </c>
      <c r="I266" s="13">
        <v>25</v>
      </c>
      <c r="J266" s="26">
        <v>1004.5</v>
      </c>
      <c r="K266" s="13">
        <v>2485</v>
      </c>
      <c r="L266" s="13">
        <v>385</v>
      </c>
      <c r="M266" s="26">
        <v>1064</v>
      </c>
      <c r="N266" s="13">
        <v>2481.5</v>
      </c>
      <c r="O266" s="41"/>
      <c r="P266" s="13">
        <f>SUM(J266:O266)</f>
        <v>7420</v>
      </c>
      <c r="Q266" s="13">
        <v>0</v>
      </c>
      <c r="R266" s="13">
        <f>SUM(H266,I266,J266,M266,O266,Q266)</f>
        <v>2093.5</v>
      </c>
      <c r="S266" s="47">
        <f>SUM(K266,L266,N266)</f>
        <v>5351.5</v>
      </c>
      <c r="T266" s="13">
        <f>+G266-R266</f>
        <v>32906.5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205</v>
      </c>
      <c r="C267" s="32" t="s">
        <v>114</v>
      </c>
      <c r="D267" s="15" t="s">
        <v>526</v>
      </c>
      <c r="E267" s="12" t="s">
        <v>46</v>
      </c>
      <c r="F267" s="12" t="s">
        <v>101</v>
      </c>
      <c r="G267" s="13">
        <v>60000</v>
      </c>
      <c r="H267" s="13">
        <v>0</v>
      </c>
      <c r="I267" s="13">
        <v>25</v>
      </c>
      <c r="J267" s="13">
        <v>1722</v>
      </c>
      <c r="K267" s="13">
        <v>4260</v>
      </c>
      <c r="L267" s="13">
        <v>660</v>
      </c>
      <c r="M267" s="13">
        <v>1824</v>
      </c>
      <c r="N267" s="13">
        <v>4254</v>
      </c>
      <c r="O267" s="16"/>
      <c r="P267" s="13">
        <f>SUM(J267:O267)</f>
        <v>12720</v>
      </c>
      <c r="Q267" s="13">
        <v>6432</v>
      </c>
      <c r="R267" s="13">
        <f t="shared" si="28"/>
        <v>10003</v>
      </c>
      <c r="S267" s="47">
        <f>SUM(K267,L267,N267)</f>
        <v>9174</v>
      </c>
      <c r="T267" s="13">
        <f>+G267-R267</f>
        <v>49997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289</v>
      </c>
      <c r="C268" s="34" t="s">
        <v>113</v>
      </c>
      <c r="D268" s="12" t="s">
        <v>527</v>
      </c>
      <c r="E268" s="15" t="s">
        <v>38</v>
      </c>
      <c r="F268" s="15" t="s">
        <v>101</v>
      </c>
      <c r="G268" s="13">
        <v>90000</v>
      </c>
      <c r="H268" s="13">
        <v>9753.09</v>
      </c>
      <c r="I268" s="13">
        <v>25</v>
      </c>
      <c r="J268" s="26">
        <v>2583</v>
      </c>
      <c r="K268" s="13">
        <v>6390</v>
      </c>
      <c r="L268" s="13">
        <v>715.55</v>
      </c>
      <c r="M268" s="26">
        <v>2736</v>
      </c>
      <c r="N268" s="13">
        <v>6381</v>
      </c>
      <c r="O268" s="41"/>
      <c r="P268" s="13">
        <f t="shared" si="29"/>
        <v>18805.55</v>
      </c>
      <c r="Q268" s="13">
        <v>7220</v>
      </c>
      <c r="R268" s="13">
        <f t="shared" si="28"/>
        <v>22317.09</v>
      </c>
      <c r="S268" s="47">
        <f t="shared" si="30"/>
        <v>13486.55</v>
      </c>
      <c r="T268" s="13">
        <f t="shared" si="31"/>
        <v>67682.91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441</v>
      </c>
      <c r="C269" s="32" t="s">
        <v>114</v>
      </c>
      <c r="D269" s="15" t="s">
        <v>527</v>
      </c>
      <c r="E269" s="12" t="s">
        <v>117</v>
      </c>
      <c r="F269" s="12" t="s">
        <v>362</v>
      </c>
      <c r="G269" s="13">
        <v>60000</v>
      </c>
      <c r="H269" s="13">
        <v>3486.68</v>
      </c>
      <c r="I269" s="13">
        <v>25</v>
      </c>
      <c r="J269" s="13">
        <v>1722</v>
      </c>
      <c r="K269" s="13">
        <v>4260</v>
      </c>
      <c r="L269" s="13">
        <v>660</v>
      </c>
      <c r="M269" s="13">
        <v>1824</v>
      </c>
      <c r="N269" s="13">
        <v>4254</v>
      </c>
      <c r="O269" s="16"/>
      <c r="P269" s="13">
        <f t="shared" si="29"/>
        <v>12720</v>
      </c>
      <c r="Q269" s="13">
        <v>74</v>
      </c>
      <c r="R269" s="13">
        <f t="shared" si="28"/>
        <v>7131.68</v>
      </c>
      <c r="S269" s="47">
        <f t="shared" si="30"/>
        <v>9174</v>
      </c>
      <c r="T269" s="13">
        <f t="shared" si="31"/>
        <v>52868.32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442</v>
      </c>
      <c r="C270" s="34" t="s">
        <v>114</v>
      </c>
      <c r="D270" s="12" t="s">
        <v>527</v>
      </c>
      <c r="E270" s="15" t="s">
        <v>91</v>
      </c>
      <c r="F270" s="15" t="s">
        <v>362</v>
      </c>
      <c r="G270" s="13">
        <v>60000</v>
      </c>
      <c r="H270" s="13">
        <v>0</v>
      </c>
      <c r="I270" s="13">
        <v>25</v>
      </c>
      <c r="J270" s="26">
        <v>1722</v>
      </c>
      <c r="K270" s="13">
        <v>4260</v>
      </c>
      <c r="L270" s="13">
        <v>660</v>
      </c>
      <c r="M270" s="26">
        <v>1824</v>
      </c>
      <c r="N270" s="13">
        <v>4254</v>
      </c>
      <c r="O270" s="41"/>
      <c r="P270" s="13">
        <f t="shared" si="29"/>
        <v>12720</v>
      </c>
      <c r="Q270" s="13">
        <v>1406</v>
      </c>
      <c r="R270" s="13">
        <f t="shared" si="28"/>
        <v>4977</v>
      </c>
      <c r="S270" s="47">
        <f t="shared" si="30"/>
        <v>9174</v>
      </c>
      <c r="T270" s="13">
        <f t="shared" si="31"/>
        <v>55023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287</v>
      </c>
      <c r="C271" s="34" t="s">
        <v>114</v>
      </c>
      <c r="D271" s="12" t="s">
        <v>527</v>
      </c>
      <c r="E271" s="15" t="s">
        <v>117</v>
      </c>
      <c r="F271" s="15" t="s">
        <v>101</v>
      </c>
      <c r="G271" s="13">
        <v>65000</v>
      </c>
      <c r="H271" s="13">
        <v>0</v>
      </c>
      <c r="I271" s="13">
        <v>25</v>
      </c>
      <c r="J271" s="26">
        <v>1865.5</v>
      </c>
      <c r="K271" s="13">
        <v>4615</v>
      </c>
      <c r="L271" s="13">
        <v>715</v>
      </c>
      <c r="M271" s="26">
        <v>1976</v>
      </c>
      <c r="N271" s="13">
        <v>4608.5</v>
      </c>
      <c r="O271" s="41">
        <v>2700.24</v>
      </c>
      <c r="P271" s="13">
        <f>SUM(J271:O271)</f>
        <v>16480.239999999998</v>
      </c>
      <c r="Q271" s="13">
        <v>9825.69</v>
      </c>
      <c r="R271" s="13">
        <f>SUM(H271,I271,J271,M271,O271,Q271)</f>
        <v>16392.43</v>
      </c>
      <c r="S271" s="47">
        <f>SUM(K271,L271,N271)</f>
        <v>9938.5</v>
      </c>
      <c r="T271" s="13">
        <f>+G271-R271</f>
        <v>48607.57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288</v>
      </c>
      <c r="C272" s="32" t="s">
        <v>114</v>
      </c>
      <c r="D272" s="15" t="s">
        <v>527</v>
      </c>
      <c r="E272" s="12" t="s">
        <v>117</v>
      </c>
      <c r="F272" s="12" t="s">
        <v>56</v>
      </c>
      <c r="G272" s="13">
        <v>65000</v>
      </c>
      <c r="H272" s="13">
        <v>0</v>
      </c>
      <c r="I272" s="13">
        <v>25</v>
      </c>
      <c r="J272" s="13">
        <v>1865.5</v>
      </c>
      <c r="K272" s="13">
        <v>4615</v>
      </c>
      <c r="L272" s="13">
        <v>715</v>
      </c>
      <c r="M272" s="13">
        <v>1976</v>
      </c>
      <c r="N272" s="13">
        <v>4608.5</v>
      </c>
      <c r="O272" s="16">
        <v>1350.12</v>
      </c>
      <c r="P272" s="13">
        <f>SUM(J272:O272)</f>
        <v>15130.119999999999</v>
      </c>
      <c r="Q272" s="13">
        <v>100</v>
      </c>
      <c r="R272" s="13">
        <f>SUM(H272,I272,J272,M272,O272,Q272)</f>
        <v>5316.62</v>
      </c>
      <c r="S272" s="47">
        <f>SUM(K272,L272,N272)</f>
        <v>9938.5</v>
      </c>
      <c r="T272" s="13">
        <f>+G272-R272</f>
        <v>59683.38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443</v>
      </c>
      <c r="C273" s="32" t="s">
        <v>114</v>
      </c>
      <c r="D273" s="15" t="s">
        <v>527</v>
      </c>
      <c r="E273" s="12" t="s">
        <v>95</v>
      </c>
      <c r="F273" s="12" t="s">
        <v>362</v>
      </c>
      <c r="G273" s="13">
        <v>60000</v>
      </c>
      <c r="H273" s="13">
        <v>0</v>
      </c>
      <c r="I273" s="13">
        <v>25</v>
      </c>
      <c r="J273" s="13">
        <v>1722</v>
      </c>
      <c r="K273" s="13">
        <v>4260</v>
      </c>
      <c r="L273" s="13">
        <v>660</v>
      </c>
      <c r="M273" s="13">
        <v>1824</v>
      </c>
      <c r="N273" s="13">
        <v>4254</v>
      </c>
      <c r="O273" s="16"/>
      <c r="P273" s="13">
        <f>SUM(J273:O273)</f>
        <v>12720</v>
      </c>
      <c r="Q273" s="13">
        <v>1406</v>
      </c>
      <c r="R273" s="13">
        <f>SUM(H273,I273,J273,M273,O273,Q273)</f>
        <v>4977</v>
      </c>
      <c r="S273" s="47">
        <f>SUM(K273,L273,N273)</f>
        <v>9174</v>
      </c>
      <c r="T273" s="13">
        <f>+G273-R273</f>
        <v>55023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444</v>
      </c>
      <c r="C274" s="34" t="s">
        <v>114</v>
      </c>
      <c r="D274" s="12" t="s">
        <v>527</v>
      </c>
      <c r="E274" s="15" t="s">
        <v>117</v>
      </c>
      <c r="F274" s="15" t="s">
        <v>362</v>
      </c>
      <c r="G274" s="13">
        <v>60000</v>
      </c>
      <c r="H274" s="13">
        <v>0</v>
      </c>
      <c r="I274" s="13">
        <v>25</v>
      </c>
      <c r="J274" s="26">
        <v>1722</v>
      </c>
      <c r="K274" s="13">
        <v>4260</v>
      </c>
      <c r="L274" s="13">
        <v>660</v>
      </c>
      <c r="M274" s="26">
        <v>1824</v>
      </c>
      <c r="N274" s="13">
        <v>4254</v>
      </c>
      <c r="O274" s="41"/>
      <c r="P274" s="13">
        <f>SUM(J274:O274)</f>
        <v>12720</v>
      </c>
      <c r="Q274" s="13">
        <v>1332</v>
      </c>
      <c r="R274" s="13">
        <f>SUM(H274,I274,J274,M274,O274,Q274)</f>
        <v>4903</v>
      </c>
      <c r="S274" s="47">
        <f>SUM(K274,L274,N274)</f>
        <v>9174</v>
      </c>
      <c r="T274" s="13">
        <f>+G274-R274</f>
        <v>55097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445</v>
      </c>
      <c r="C275" s="32" t="s">
        <v>114</v>
      </c>
      <c r="D275" s="15" t="s">
        <v>527</v>
      </c>
      <c r="E275" s="12" t="s">
        <v>399</v>
      </c>
      <c r="F275" s="12" t="s">
        <v>362</v>
      </c>
      <c r="G275" s="13">
        <v>35000</v>
      </c>
      <c r="H275" s="13">
        <v>0</v>
      </c>
      <c r="I275" s="13">
        <v>25</v>
      </c>
      <c r="J275" s="13">
        <v>1004.5</v>
      </c>
      <c r="K275" s="13">
        <v>2485</v>
      </c>
      <c r="L275" s="13">
        <v>385</v>
      </c>
      <c r="M275" s="13">
        <v>1064</v>
      </c>
      <c r="N275" s="13">
        <v>2481.5</v>
      </c>
      <c r="O275" s="16"/>
      <c r="P275" s="13">
        <f t="shared" si="29"/>
        <v>7420</v>
      </c>
      <c r="Q275" s="13">
        <v>0</v>
      </c>
      <c r="R275" s="13">
        <f t="shared" si="28"/>
        <v>2093.5</v>
      </c>
      <c r="S275" s="47">
        <f t="shared" si="30"/>
        <v>5351.5</v>
      </c>
      <c r="T275" s="13">
        <f t="shared" si="31"/>
        <v>32906.5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446</v>
      </c>
      <c r="C276" s="32" t="s">
        <v>113</v>
      </c>
      <c r="D276" s="15" t="s">
        <v>527</v>
      </c>
      <c r="E276" s="12" t="s">
        <v>399</v>
      </c>
      <c r="F276" s="12" t="s">
        <v>362</v>
      </c>
      <c r="G276" s="13">
        <v>35000</v>
      </c>
      <c r="H276" s="13">
        <v>0</v>
      </c>
      <c r="I276" s="13">
        <v>25</v>
      </c>
      <c r="J276" s="13">
        <v>1004.5</v>
      </c>
      <c r="K276" s="13">
        <v>2485</v>
      </c>
      <c r="L276" s="13">
        <v>385</v>
      </c>
      <c r="M276" s="13">
        <v>1064</v>
      </c>
      <c r="N276" s="13">
        <v>2481.5</v>
      </c>
      <c r="O276" s="16"/>
      <c r="P276" s="13">
        <f>SUM(J276:O276)</f>
        <v>7420</v>
      </c>
      <c r="Q276" s="13">
        <v>555</v>
      </c>
      <c r="R276" s="13">
        <f t="shared" ref="R276" si="32">SUM(H276,I276,J276,M276,O276,Q276)</f>
        <v>2648.5</v>
      </c>
      <c r="S276" s="47">
        <f t="shared" ref="S276" si="33">SUM(K276,L276,N276)</f>
        <v>5351.5</v>
      </c>
      <c r="T276" s="13">
        <f t="shared" ref="T276" si="34">+G276-R276</f>
        <v>32351.5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290</v>
      </c>
      <c r="C277" s="32" t="s">
        <v>114</v>
      </c>
      <c r="D277" s="12" t="s">
        <v>528</v>
      </c>
      <c r="E277" s="12" t="s">
        <v>93</v>
      </c>
      <c r="F277" s="12" t="s">
        <v>101</v>
      </c>
      <c r="G277" s="13">
        <v>65000</v>
      </c>
      <c r="H277" s="13">
        <v>1097.67</v>
      </c>
      <c r="I277" s="13">
        <v>25</v>
      </c>
      <c r="J277" s="26">
        <v>1865.5</v>
      </c>
      <c r="K277" s="13">
        <v>4615</v>
      </c>
      <c r="L277" s="13">
        <v>715</v>
      </c>
      <c r="M277" s="26">
        <v>1976</v>
      </c>
      <c r="N277" s="13">
        <v>4608.5</v>
      </c>
      <c r="O277" s="41"/>
      <c r="P277" s="13">
        <f>SUM(J277:O277)</f>
        <v>13780</v>
      </c>
      <c r="Q277" s="13">
        <v>1387.5</v>
      </c>
      <c r="R277" s="13">
        <f>SUM(H277,I277,J277,M277,O277,Q277)</f>
        <v>6351.67</v>
      </c>
      <c r="S277" s="47">
        <f>SUM(K277,L277,N277)</f>
        <v>9938.5</v>
      </c>
      <c r="T277" s="13">
        <f>+G277-R277</f>
        <v>58648.33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332</v>
      </c>
      <c r="C278" s="32" t="s">
        <v>113</v>
      </c>
      <c r="D278" s="15" t="s">
        <v>528</v>
      </c>
      <c r="E278" s="12" t="s">
        <v>117</v>
      </c>
      <c r="F278" s="12" t="s">
        <v>56</v>
      </c>
      <c r="G278" s="13">
        <v>65000</v>
      </c>
      <c r="H278" s="13">
        <v>0</v>
      </c>
      <c r="I278" s="13">
        <v>25</v>
      </c>
      <c r="J278" s="13">
        <v>1865.5</v>
      </c>
      <c r="K278" s="13">
        <v>4615</v>
      </c>
      <c r="L278" s="13">
        <v>715</v>
      </c>
      <c r="M278" s="13">
        <v>1976</v>
      </c>
      <c r="N278" s="13">
        <v>4608.5</v>
      </c>
      <c r="O278" s="16">
        <v>4050.36</v>
      </c>
      <c r="P278" s="13">
        <f t="shared" si="29"/>
        <v>17830.36</v>
      </c>
      <c r="Q278" s="13">
        <v>739.99999999999955</v>
      </c>
      <c r="R278" s="13">
        <f t="shared" si="28"/>
        <v>8656.86</v>
      </c>
      <c r="S278" s="47">
        <f t="shared" si="30"/>
        <v>9938.5</v>
      </c>
      <c r="T278" s="13">
        <f t="shared" si="31"/>
        <v>56343.14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448</v>
      </c>
      <c r="C279" s="32" t="s">
        <v>114</v>
      </c>
      <c r="D279" s="12" t="s">
        <v>528</v>
      </c>
      <c r="E279" s="12" t="s">
        <v>117</v>
      </c>
      <c r="F279" s="12" t="s">
        <v>362</v>
      </c>
      <c r="G279" s="13">
        <v>60000</v>
      </c>
      <c r="H279" s="13">
        <v>0</v>
      </c>
      <c r="I279" s="13">
        <v>25</v>
      </c>
      <c r="J279" s="26">
        <v>1722</v>
      </c>
      <c r="K279" s="13">
        <v>4260</v>
      </c>
      <c r="L279" s="13">
        <v>660</v>
      </c>
      <c r="M279" s="26">
        <v>1824</v>
      </c>
      <c r="N279" s="13">
        <v>4254</v>
      </c>
      <c r="O279" s="41"/>
      <c r="P279" s="13">
        <f t="shared" si="29"/>
        <v>12720</v>
      </c>
      <c r="Q279" s="13">
        <v>296</v>
      </c>
      <c r="R279" s="13">
        <f t="shared" si="28"/>
        <v>3867</v>
      </c>
      <c r="S279" s="47">
        <f t="shared" si="30"/>
        <v>9174</v>
      </c>
      <c r="T279" s="13">
        <f t="shared" si="31"/>
        <v>56133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449</v>
      </c>
      <c r="C280" s="32" t="s">
        <v>114</v>
      </c>
      <c r="D280" s="12" t="s">
        <v>528</v>
      </c>
      <c r="E280" s="12" t="s">
        <v>117</v>
      </c>
      <c r="F280" s="12" t="s">
        <v>362</v>
      </c>
      <c r="G280" s="13">
        <v>60000</v>
      </c>
      <c r="H280" s="13">
        <v>0</v>
      </c>
      <c r="I280" s="13">
        <v>25</v>
      </c>
      <c r="J280" s="26">
        <v>1722</v>
      </c>
      <c r="K280" s="13">
        <v>4260</v>
      </c>
      <c r="L280" s="13">
        <v>660</v>
      </c>
      <c r="M280" s="26">
        <v>1824</v>
      </c>
      <c r="N280" s="13">
        <v>4254</v>
      </c>
      <c r="O280" s="41"/>
      <c r="P280" s="13">
        <f t="shared" si="29"/>
        <v>12720</v>
      </c>
      <c r="Q280" s="13">
        <v>0</v>
      </c>
      <c r="R280" s="13">
        <f t="shared" si="28"/>
        <v>3571</v>
      </c>
      <c r="S280" s="47">
        <f t="shared" si="30"/>
        <v>9174</v>
      </c>
      <c r="T280" s="13">
        <f t="shared" si="31"/>
        <v>56429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450</v>
      </c>
      <c r="C281" s="32" t="s">
        <v>113</v>
      </c>
      <c r="D281" s="12" t="s">
        <v>528</v>
      </c>
      <c r="E281" s="12" t="s">
        <v>117</v>
      </c>
      <c r="F281" s="12" t="s">
        <v>362</v>
      </c>
      <c r="G281" s="13">
        <v>60000</v>
      </c>
      <c r="H281" s="13">
        <v>0</v>
      </c>
      <c r="I281" s="13">
        <v>25</v>
      </c>
      <c r="J281" s="26">
        <v>1722</v>
      </c>
      <c r="K281" s="13">
        <v>4260</v>
      </c>
      <c r="L281" s="13">
        <v>660</v>
      </c>
      <c r="M281" s="26">
        <v>1824</v>
      </c>
      <c r="N281" s="13">
        <v>4254</v>
      </c>
      <c r="O281" s="41">
        <v>1350.12</v>
      </c>
      <c r="P281" s="13">
        <f t="shared" si="29"/>
        <v>14070.119999999999</v>
      </c>
      <c r="Q281" s="13">
        <v>0</v>
      </c>
      <c r="R281" s="13">
        <f t="shared" si="28"/>
        <v>4921.12</v>
      </c>
      <c r="S281" s="47">
        <f t="shared" si="30"/>
        <v>9174</v>
      </c>
      <c r="T281" s="13">
        <f t="shared" si="31"/>
        <v>55078.879999999997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447</v>
      </c>
      <c r="C282" s="32" t="s">
        <v>113</v>
      </c>
      <c r="D282" s="12" t="s">
        <v>528</v>
      </c>
      <c r="E282" s="12" t="s">
        <v>118</v>
      </c>
      <c r="F282" s="12" t="s">
        <v>362</v>
      </c>
      <c r="G282" s="13">
        <v>75000</v>
      </c>
      <c r="H282" s="13">
        <v>6309.38</v>
      </c>
      <c r="I282" s="13">
        <v>25</v>
      </c>
      <c r="J282" s="26">
        <v>2152.5</v>
      </c>
      <c r="K282" s="13">
        <v>5325</v>
      </c>
      <c r="L282" s="13">
        <v>715.55</v>
      </c>
      <c r="M282" s="26">
        <v>2280</v>
      </c>
      <c r="N282" s="13">
        <v>5317.5</v>
      </c>
      <c r="O282" s="41"/>
      <c r="P282" s="13">
        <f t="shared" si="29"/>
        <v>15790.55</v>
      </c>
      <c r="Q282" s="13">
        <v>100</v>
      </c>
      <c r="R282" s="13">
        <f t="shared" si="28"/>
        <v>10866.880000000001</v>
      </c>
      <c r="S282" s="47">
        <f t="shared" si="30"/>
        <v>11358.05</v>
      </c>
      <c r="T282" s="13">
        <f t="shared" si="31"/>
        <v>64133.119999999995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451</v>
      </c>
      <c r="C283" s="32" t="s">
        <v>114</v>
      </c>
      <c r="D283" s="12" t="s">
        <v>528</v>
      </c>
      <c r="E283" s="12" t="s">
        <v>91</v>
      </c>
      <c r="F283" s="12" t="s">
        <v>362</v>
      </c>
      <c r="G283" s="13">
        <v>60000</v>
      </c>
      <c r="H283" s="13">
        <v>0</v>
      </c>
      <c r="I283" s="13">
        <v>25</v>
      </c>
      <c r="J283" s="13">
        <v>1722</v>
      </c>
      <c r="K283" s="13">
        <v>4260</v>
      </c>
      <c r="L283" s="13">
        <v>660</v>
      </c>
      <c r="M283" s="13">
        <v>1824</v>
      </c>
      <c r="N283" s="13">
        <v>4254</v>
      </c>
      <c r="O283" s="16"/>
      <c r="P283" s="13">
        <f t="shared" si="29"/>
        <v>12720</v>
      </c>
      <c r="Q283" s="13">
        <v>1184</v>
      </c>
      <c r="R283" s="13">
        <f t="shared" si="28"/>
        <v>4755</v>
      </c>
      <c r="S283" s="47">
        <f t="shared" si="30"/>
        <v>9174</v>
      </c>
      <c r="T283" s="13">
        <f t="shared" si="31"/>
        <v>55245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452</v>
      </c>
      <c r="C284" s="32" t="s">
        <v>114</v>
      </c>
      <c r="D284" s="12" t="s">
        <v>528</v>
      </c>
      <c r="E284" s="12" t="s">
        <v>91</v>
      </c>
      <c r="F284" s="12" t="s">
        <v>362</v>
      </c>
      <c r="G284" s="13">
        <v>60000</v>
      </c>
      <c r="H284" s="13">
        <v>3486.68</v>
      </c>
      <c r="I284" s="13">
        <v>25</v>
      </c>
      <c r="J284" s="26">
        <v>1722</v>
      </c>
      <c r="K284" s="13">
        <v>4260</v>
      </c>
      <c r="L284" s="13">
        <v>660</v>
      </c>
      <c r="M284" s="26">
        <v>1824</v>
      </c>
      <c r="N284" s="13">
        <v>4254</v>
      </c>
      <c r="O284" s="41"/>
      <c r="P284" s="13">
        <f t="shared" si="29"/>
        <v>12720</v>
      </c>
      <c r="Q284" s="13">
        <v>0</v>
      </c>
      <c r="R284" s="13">
        <f t="shared" si="28"/>
        <v>7057.68</v>
      </c>
      <c r="S284" s="47">
        <f t="shared" si="30"/>
        <v>9174</v>
      </c>
      <c r="T284" s="13">
        <f t="shared" si="31"/>
        <v>52942.32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348</v>
      </c>
      <c r="C285" s="32" t="s">
        <v>113</v>
      </c>
      <c r="D285" s="14" t="s">
        <v>528</v>
      </c>
      <c r="E285" s="12" t="s">
        <v>117</v>
      </c>
      <c r="F285" s="12" t="s">
        <v>101</v>
      </c>
      <c r="G285" s="13">
        <v>80000</v>
      </c>
      <c r="H285" s="13">
        <v>7400.87</v>
      </c>
      <c r="I285" s="13">
        <v>25</v>
      </c>
      <c r="J285" s="13">
        <v>2296</v>
      </c>
      <c r="K285" s="13">
        <v>5680</v>
      </c>
      <c r="L285" s="13">
        <v>715.55</v>
      </c>
      <c r="M285" s="13">
        <v>2432</v>
      </c>
      <c r="N285" s="13">
        <v>5672</v>
      </c>
      <c r="O285" s="16"/>
      <c r="P285" s="13">
        <f>SUM(J285:O285)</f>
        <v>16795.55</v>
      </c>
      <c r="Q285" s="13">
        <v>1776</v>
      </c>
      <c r="R285" s="13">
        <f>SUM(H285,I285,J285,M285,O285,Q285)</f>
        <v>13929.869999999999</v>
      </c>
      <c r="S285" s="47">
        <f>SUM(K285,L285,N285)</f>
        <v>12067.55</v>
      </c>
      <c r="T285" s="13">
        <f>+G285-R285</f>
        <v>66070.13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291</v>
      </c>
      <c r="C286" s="32" t="s">
        <v>113</v>
      </c>
      <c r="D286" s="14" t="s">
        <v>528</v>
      </c>
      <c r="E286" s="12" t="s">
        <v>117</v>
      </c>
      <c r="F286" s="12" t="s">
        <v>101</v>
      </c>
      <c r="G286" s="13">
        <v>65000</v>
      </c>
      <c r="H286" s="13">
        <v>0</v>
      </c>
      <c r="I286" s="13">
        <v>25</v>
      </c>
      <c r="J286" s="13">
        <v>1865.5</v>
      </c>
      <c r="K286" s="13">
        <v>4615</v>
      </c>
      <c r="L286" s="13">
        <v>715</v>
      </c>
      <c r="M286" s="13">
        <v>1976</v>
      </c>
      <c r="N286" s="13">
        <v>4608.5</v>
      </c>
      <c r="O286" s="16"/>
      <c r="P286" s="13">
        <f>SUM(J286:O286)</f>
        <v>13780</v>
      </c>
      <c r="Q286" s="13">
        <v>370</v>
      </c>
      <c r="R286" s="13">
        <f>SUM(H286,I286,J286,M286,O286,Q286)</f>
        <v>4236.5</v>
      </c>
      <c r="S286" s="47">
        <f>SUM(K286,L286,N286)</f>
        <v>9938.5</v>
      </c>
      <c r="T286" s="13">
        <f>+G286-R286</f>
        <v>60763.5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292</v>
      </c>
      <c r="C287" s="32" t="s">
        <v>114</v>
      </c>
      <c r="D287" s="12" t="s">
        <v>528</v>
      </c>
      <c r="E287" s="12" t="s">
        <v>117</v>
      </c>
      <c r="F287" s="12" t="s">
        <v>56</v>
      </c>
      <c r="G287" s="13">
        <v>60000</v>
      </c>
      <c r="H287" s="13">
        <v>3486.68</v>
      </c>
      <c r="I287" s="13">
        <v>25</v>
      </c>
      <c r="J287" s="13">
        <v>1722</v>
      </c>
      <c r="K287" s="13">
        <v>4260</v>
      </c>
      <c r="L287" s="13">
        <v>660</v>
      </c>
      <c r="M287" s="13">
        <v>1824</v>
      </c>
      <c r="N287" s="13">
        <v>4254</v>
      </c>
      <c r="O287" s="16"/>
      <c r="P287" s="13">
        <f t="shared" si="29"/>
        <v>12720</v>
      </c>
      <c r="Q287" s="13">
        <v>0</v>
      </c>
      <c r="R287" s="13">
        <f t="shared" si="28"/>
        <v>7057.68</v>
      </c>
      <c r="S287" s="47">
        <f t="shared" si="30"/>
        <v>9174</v>
      </c>
      <c r="T287" s="13">
        <f t="shared" si="31"/>
        <v>52942.32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293</v>
      </c>
      <c r="C288" s="32" t="s">
        <v>113</v>
      </c>
      <c r="D288" s="14" t="s">
        <v>528</v>
      </c>
      <c r="E288" s="12" t="s">
        <v>117</v>
      </c>
      <c r="F288" s="12" t="s">
        <v>56</v>
      </c>
      <c r="G288" s="13">
        <v>50000</v>
      </c>
      <c r="H288" s="13">
        <v>0</v>
      </c>
      <c r="I288" s="13">
        <v>25</v>
      </c>
      <c r="J288" s="13">
        <v>1435</v>
      </c>
      <c r="K288" s="13">
        <v>3550</v>
      </c>
      <c r="L288" s="13">
        <v>550</v>
      </c>
      <c r="M288" s="13">
        <v>1520</v>
      </c>
      <c r="N288" s="13">
        <v>3545</v>
      </c>
      <c r="O288" s="16"/>
      <c r="P288" s="13">
        <f t="shared" ref="P288:P351" si="35">SUM(J288:O288)</f>
        <v>10600</v>
      </c>
      <c r="Q288" s="13">
        <v>1099</v>
      </c>
      <c r="R288" s="13">
        <f t="shared" si="28"/>
        <v>4079</v>
      </c>
      <c r="S288" s="47">
        <f t="shared" ref="S288:S351" si="36">SUM(K288,L288,N288)</f>
        <v>7645</v>
      </c>
      <c r="T288" s="13">
        <f t="shared" ref="T288:T351" si="37">+G288-R288</f>
        <v>45921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294</v>
      </c>
      <c r="C289" s="32" t="s">
        <v>114</v>
      </c>
      <c r="D289" s="14" t="s">
        <v>528</v>
      </c>
      <c r="E289" s="12" t="s">
        <v>117</v>
      </c>
      <c r="F289" s="12" t="s">
        <v>56</v>
      </c>
      <c r="G289" s="13">
        <v>50000</v>
      </c>
      <c r="H289" s="13">
        <v>0</v>
      </c>
      <c r="I289" s="13">
        <v>25</v>
      </c>
      <c r="J289" s="13">
        <v>1435</v>
      </c>
      <c r="K289" s="13">
        <v>3550</v>
      </c>
      <c r="L289" s="13">
        <v>550</v>
      </c>
      <c r="M289" s="13">
        <v>1520</v>
      </c>
      <c r="N289" s="13">
        <v>3545</v>
      </c>
      <c r="O289" s="16">
        <v>1350.12</v>
      </c>
      <c r="P289" s="13">
        <f t="shared" si="35"/>
        <v>11950.119999999999</v>
      </c>
      <c r="Q289" s="13">
        <v>100</v>
      </c>
      <c r="R289" s="13">
        <f t="shared" si="28"/>
        <v>4430.12</v>
      </c>
      <c r="S289" s="47">
        <f t="shared" si="36"/>
        <v>7645</v>
      </c>
      <c r="T289" s="13">
        <f t="shared" si="37"/>
        <v>45569.88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295</v>
      </c>
      <c r="C290" s="32" t="s">
        <v>113</v>
      </c>
      <c r="D290" s="14" t="s">
        <v>528</v>
      </c>
      <c r="E290" s="12" t="s">
        <v>117</v>
      </c>
      <c r="F290" s="12" t="s">
        <v>101</v>
      </c>
      <c r="G290" s="13">
        <v>60000</v>
      </c>
      <c r="H290" s="13">
        <v>2946.63</v>
      </c>
      <c r="I290" s="13">
        <v>25</v>
      </c>
      <c r="J290" s="13">
        <v>1722</v>
      </c>
      <c r="K290" s="13">
        <v>4260</v>
      </c>
      <c r="L290" s="13">
        <v>660</v>
      </c>
      <c r="M290" s="13">
        <v>1824</v>
      </c>
      <c r="N290" s="13">
        <v>4254</v>
      </c>
      <c r="O290" s="16">
        <v>2700.24</v>
      </c>
      <c r="P290" s="13">
        <f t="shared" si="35"/>
        <v>15420.24</v>
      </c>
      <c r="Q290" s="13">
        <v>100</v>
      </c>
      <c r="R290" s="13">
        <f t="shared" si="28"/>
        <v>9317.869999999999</v>
      </c>
      <c r="S290" s="47">
        <f t="shared" si="36"/>
        <v>9174</v>
      </c>
      <c r="T290" s="13">
        <f t="shared" si="37"/>
        <v>50682.130000000005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453</v>
      </c>
      <c r="C291" s="32" t="s">
        <v>114</v>
      </c>
      <c r="D291" s="14" t="s">
        <v>528</v>
      </c>
      <c r="E291" s="12" t="s">
        <v>35</v>
      </c>
      <c r="F291" s="12" t="s">
        <v>362</v>
      </c>
      <c r="G291" s="13">
        <v>60000</v>
      </c>
      <c r="H291" s="13">
        <v>0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296</v>
      </c>
      <c r="R291" s="13">
        <f t="shared" si="28"/>
        <v>3867</v>
      </c>
      <c r="S291" s="47">
        <f t="shared" si="36"/>
        <v>9174</v>
      </c>
      <c r="T291" s="13">
        <f t="shared" si="37"/>
        <v>56133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454</v>
      </c>
      <c r="C292" s="32" t="s">
        <v>114</v>
      </c>
      <c r="D292" s="14" t="s">
        <v>528</v>
      </c>
      <c r="E292" s="12" t="s">
        <v>93</v>
      </c>
      <c r="F292" s="12" t="s">
        <v>362</v>
      </c>
      <c r="G292" s="13">
        <v>60000</v>
      </c>
      <c r="H292" s="13">
        <v>0</v>
      </c>
      <c r="I292" s="13">
        <v>25</v>
      </c>
      <c r="J292" s="13">
        <v>1722</v>
      </c>
      <c r="K292" s="13">
        <v>4260</v>
      </c>
      <c r="L292" s="13">
        <v>660</v>
      </c>
      <c r="M292" s="13">
        <v>1824</v>
      </c>
      <c r="N292" s="13">
        <v>4254</v>
      </c>
      <c r="O292" s="16"/>
      <c r="P292" s="13">
        <f t="shared" si="35"/>
        <v>12720</v>
      </c>
      <c r="Q292" s="13">
        <v>1432</v>
      </c>
      <c r="R292" s="13">
        <f t="shared" si="28"/>
        <v>5003</v>
      </c>
      <c r="S292" s="47">
        <f t="shared" si="36"/>
        <v>9174</v>
      </c>
      <c r="T292" s="13">
        <f t="shared" si="37"/>
        <v>54997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455</v>
      </c>
      <c r="C293" s="32" t="s">
        <v>114</v>
      </c>
      <c r="D293" s="14" t="s">
        <v>528</v>
      </c>
      <c r="E293" s="12" t="s">
        <v>93</v>
      </c>
      <c r="F293" s="12" t="s">
        <v>362</v>
      </c>
      <c r="G293" s="13">
        <v>60000</v>
      </c>
      <c r="H293" s="13">
        <v>0</v>
      </c>
      <c r="I293" s="13">
        <v>25</v>
      </c>
      <c r="J293" s="13">
        <v>1722</v>
      </c>
      <c r="K293" s="13">
        <v>4260</v>
      </c>
      <c r="L293" s="13">
        <v>660</v>
      </c>
      <c r="M293" s="13">
        <v>1824</v>
      </c>
      <c r="N293" s="13">
        <v>4254</v>
      </c>
      <c r="O293" s="16">
        <v>1350.12</v>
      </c>
      <c r="P293" s="13">
        <f t="shared" si="35"/>
        <v>14070.119999999999</v>
      </c>
      <c r="Q293" s="13">
        <v>5766</v>
      </c>
      <c r="R293" s="13">
        <f t="shared" si="28"/>
        <v>10687.119999999999</v>
      </c>
      <c r="S293" s="47">
        <f t="shared" si="36"/>
        <v>9174</v>
      </c>
      <c r="T293" s="13">
        <f t="shared" si="37"/>
        <v>49312.880000000005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456</v>
      </c>
      <c r="C294" s="32" t="s">
        <v>114</v>
      </c>
      <c r="D294" s="14" t="s">
        <v>528</v>
      </c>
      <c r="E294" s="12" t="s">
        <v>93</v>
      </c>
      <c r="F294" s="12" t="s">
        <v>362</v>
      </c>
      <c r="G294" s="13">
        <v>60000</v>
      </c>
      <c r="H294" s="13">
        <v>0</v>
      </c>
      <c r="I294" s="13">
        <v>25</v>
      </c>
      <c r="J294" s="13">
        <v>1722</v>
      </c>
      <c r="K294" s="13">
        <v>4260</v>
      </c>
      <c r="L294" s="13">
        <v>660</v>
      </c>
      <c r="M294" s="13">
        <v>1824</v>
      </c>
      <c r="N294" s="13">
        <v>4254</v>
      </c>
      <c r="O294" s="16"/>
      <c r="P294" s="13">
        <f t="shared" si="35"/>
        <v>12720</v>
      </c>
      <c r="Q294" s="13">
        <v>100</v>
      </c>
      <c r="R294" s="13">
        <f t="shared" si="28"/>
        <v>3671</v>
      </c>
      <c r="S294" s="47">
        <f t="shared" si="36"/>
        <v>9174</v>
      </c>
      <c r="T294" s="13">
        <f t="shared" si="37"/>
        <v>56329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457</v>
      </c>
      <c r="C295" s="32" t="s">
        <v>114</v>
      </c>
      <c r="D295" s="14" t="s">
        <v>528</v>
      </c>
      <c r="E295" s="12" t="s">
        <v>91</v>
      </c>
      <c r="F295" s="12" t="s">
        <v>362</v>
      </c>
      <c r="G295" s="13">
        <v>60000</v>
      </c>
      <c r="H295" s="13">
        <v>0</v>
      </c>
      <c r="I295" s="13">
        <v>25</v>
      </c>
      <c r="J295" s="13">
        <v>1722</v>
      </c>
      <c r="K295" s="13">
        <v>4260</v>
      </c>
      <c r="L295" s="13">
        <v>660</v>
      </c>
      <c r="M295" s="13">
        <v>1824</v>
      </c>
      <c r="N295" s="13">
        <v>4254</v>
      </c>
      <c r="O295" s="16"/>
      <c r="P295" s="13">
        <f t="shared" si="35"/>
        <v>12720</v>
      </c>
      <c r="Q295" s="13">
        <v>100</v>
      </c>
      <c r="R295" s="13">
        <f t="shared" si="28"/>
        <v>3671</v>
      </c>
      <c r="S295" s="47">
        <f t="shared" si="36"/>
        <v>9174</v>
      </c>
      <c r="T295" s="13">
        <f t="shared" si="37"/>
        <v>56329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459</v>
      </c>
      <c r="C296" s="32" t="s">
        <v>114</v>
      </c>
      <c r="D296" s="15" t="s">
        <v>528</v>
      </c>
      <c r="E296" s="12" t="s">
        <v>399</v>
      </c>
      <c r="F296" s="12" t="s">
        <v>362</v>
      </c>
      <c r="G296" s="13">
        <v>35000</v>
      </c>
      <c r="H296" s="13">
        <v>0</v>
      </c>
      <c r="I296" s="13">
        <v>25</v>
      </c>
      <c r="J296" s="13">
        <v>1004.5</v>
      </c>
      <c r="K296" s="13">
        <v>2485</v>
      </c>
      <c r="L296" s="13">
        <v>385</v>
      </c>
      <c r="M296" s="13">
        <v>1064</v>
      </c>
      <c r="N296" s="13">
        <v>2481.5</v>
      </c>
      <c r="O296" s="16"/>
      <c r="P296" s="13">
        <f t="shared" si="35"/>
        <v>7420</v>
      </c>
      <c r="Q296" s="13">
        <v>0</v>
      </c>
      <c r="R296" s="13">
        <f t="shared" ref="R296:R351" si="38">SUM(H296,I296,J296,M296,O296,Q296)</f>
        <v>2093.5</v>
      </c>
      <c r="S296" s="47">
        <f t="shared" si="36"/>
        <v>5351.5</v>
      </c>
      <c r="T296" s="13">
        <f t="shared" si="37"/>
        <v>32906.5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458</v>
      </c>
      <c r="C297" s="32" t="s">
        <v>114</v>
      </c>
      <c r="D297" s="14" t="s">
        <v>528</v>
      </c>
      <c r="E297" s="12" t="s">
        <v>399</v>
      </c>
      <c r="F297" s="12" t="s">
        <v>362</v>
      </c>
      <c r="G297" s="13">
        <v>35000</v>
      </c>
      <c r="H297" s="13">
        <v>0</v>
      </c>
      <c r="I297" s="13">
        <v>25</v>
      </c>
      <c r="J297" s="13">
        <v>1004.5</v>
      </c>
      <c r="K297" s="13">
        <v>2485</v>
      </c>
      <c r="L297" s="13">
        <v>385</v>
      </c>
      <c r="M297" s="13">
        <v>1064</v>
      </c>
      <c r="N297" s="13">
        <v>2481.5</v>
      </c>
      <c r="O297" s="16"/>
      <c r="P297" s="13">
        <f t="shared" si="35"/>
        <v>7420</v>
      </c>
      <c r="Q297" s="13">
        <v>851</v>
      </c>
      <c r="R297" s="13">
        <f t="shared" si="38"/>
        <v>2944.5</v>
      </c>
      <c r="S297" s="47">
        <f t="shared" si="36"/>
        <v>5351.5</v>
      </c>
      <c r="T297" s="13">
        <f t="shared" si="37"/>
        <v>32055.5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296</v>
      </c>
      <c r="C298" s="32" t="s">
        <v>113</v>
      </c>
      <c r="D298" s="14" t="s">
        <v>529</v>
      </c>
      <c r="E298" s="12" t="s">
        <v>92</v>
      </c>
      <c r="F298" s="12" t="s">
        <v>101</v>
      </c>
      <c r="G298" s="13">
        <v>90000</v>
      </c>
      <c r="H298" s="13">
        <v>9415.56</v>
      </c>
      <c r="I298" s="13">
        <v>25</v>
      </c>
      <c r="J298" s="13">
        <v>2583</v>
      </c>
      <c r="K298" s="13">
        <v>6390</v>
      </c>
      <c r="L298" s="13">
        <v>715.55</v>
      </c>
      <c r="M298" s="13">
        <v>2736</v>
      </c>
      <c r="N298" s="13">
        <v>6381</v>
      </c>
      <c r="O298" s="16">
        <v>1350.12</v>
      </c>
      <c r="P298" s="13">
        <f t="shared" si="35"/>
        <v>20155.669999999998</v>
      </c>
      <c r="Q298" s="13">
        <v>0</v>
      </c>
      <c r="R298" s="13">
        <f t="shared" si="38"/>
        <v>16109.68</v>
      </c>
      <c r="S298" s="47">
        <f t="shared" si="36"/>
        <v>13486.55</v>
      </c>
      <c r="T298" s="13">
        <f t="shared" si="37"/>
        <v>73890.320000000007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460</v>
      </c>
      <c r="C299" s="34" t="s">
        <v>113</v>
      </c>
      <c r="D299" s="15" t="s">
        <v>529</v>
      </c>
      <c r="E299" s="15" t="s">
        <v>399</v>
      </c>
      <c r="F299" s="12" t="s">
        <v>362</v>
      </c>
      <c r="G299" s="13">
        <v>40000</v>
      </c>
      <c r="H299" s="13">
        <v>442.65</v>
      </c>
      <c r="I299" s="13">
        <v>25</v>
      </c>
      <c r="J299" s="13">
        <v>1148</v>
      </c>
      <c r="K299" s="13">
        <v>2840</v>
      </c>
      <c r="L299" s="13">
        <v>440</v>
      </c>
      <c r="M299" s="13">
        <v>1216</v>
      </c>
      <c r="N299" s="13">
        <v>2836</v>
      </c>
      <c r="O299" s="16"/>
      <c r="P299" s="13">
        <f t="shared" si="35"/>
        <v>8480</v>
      </c>
      <c r="Q299" s="13">
        <v>851</v>
      </c>
      <c r="R299" s="13">
        <f t="shared" si="38"/>
        <v>3682.65</v>
      </c>
      <c r="S299" s="47">
        <f t="shared" si="36"/>
        <v>6116</v>
      </c>
      <c r="T299" s="13">
        <f t="shared" si="37"/>
        <v>36317.35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297</v>
      </c>
      <c r="C300" s="32" t="s">
        <v>114</v>
      </c>
      <c r="D300" s="15" t="s">
        <v>529</v>
      </c>
      <c r="E300" s="12" t="s">
        <v>117</v>
      </c>
      <c r="F300" s="12" t="s">
        <v>56</v>
      </c>
      <c r="G300" s="13">
        <v>60000</v>
      </c>
      <c r="H300" s="13">
        <v>0</v>
      </c>
      <c r="I300" s="13">
        <v>25</v>
      </c>
      <c r="J300" s="13">
        <v>1722</v>
      </c>
      <c r="K300" s="13">
        <v>4260</v>
      </c>
      <c r="L300" s="13">
        <v>660</v>
      </c>
      <c r="M300" s="13">
        <v>1824</v>
      </c>
      <c r="N300" s="13">
        <v>4254</v>
      </c>
      <c r="O300" s="16"/>
      <c r="P300" s="13">
        <f t="shared" si="35"/>
        <v>12720</v>
      </c>
      <c r="Q300" s="13">
        <v>1580</v>
      </c>
      <c r="R300" s="13">
        <f t="shared" si="38"/>
        <v>5151</v>
      </c>
      <c r="S300" s="47">
        <f t="shared" si="36"/>
        <v>9174</v>
      </c>
      <c r="T300" s="13">
        <f t="shared" si="37"/>
        <v>54849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298</v>
      </c>
      <c r="C301" s="34" t="s">
        <v>114</v>
      </c>
      <c r="D301" s="15" t="s">
        <v>529</v>
      </c>
      <c r="E301" s="15" t="s">
        <v>117</v>
      </c>
      <c r="F301" s="15" t="s">
        <v>101</v>
      </c>
      <c r="G301" s="13">
        <v>60000</v>
      </c>
      <c r="H301" s="13">
        <v>0</v>
      </c>
      <c r="I301" s="13">
        <v>25</v>
      </c>
      <c r="J301" s="13">
        <v>1722</v>
      </c>
      <c r="K301" s="13">
        <v>4260</v>
      </c>
      <c r="L301" s="13">
        <v>660</v>
      </c>
      <c r="M301" s="13">
        <v>1824</v>
      </c>
      <c r="N301" s="13">
        <v>4254</v>
      </c>
      <c r="O301" s="16"/>
      <c r="P301" s="13">
        <f t="shared" si="35"/>
        <v>12720</v>
      </c>
      <c r="Q301" s="13">
        <v>1284</v>
      </c>
      <c r="R301" s="13">
        <f t="shared" si="38"/>
        <v>4855</v>
      </c>
      <c r="S301" s="47">
        <f t="shared" si="36"/>
        <v>9174</v>
      </c>
      <c r="T301" s="13">
        <f t="shared" si="37"/>
        <v>55145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461</v>
      </c>
      <c r="C302" s="32" t="s">
        <v>114</v>
      </c>
      <c r="D302" s="15" t="s">
        <v>529</v>
      </c>
      <c r="E302" s="12" t="s">
        <v>93</v>
      </c>
      <c r="F302" s="12" t="s">
        <v>362</v>
      </c>
      <c r="G302" s="13">
        <v>60000</v>
      </c>
      <c r="H302" s="13">
        <v>3486.68</v>
      </c>
      <c r="I302" s="13">
        <v>25</v>
      </c>
      <c r="J302" s="13">
        <v>1722</v>
      </c>
      <c r="K302" s="13">
        <v>4260</v>
      </c>
      <c r="L302" s="13">
        <v>660</v>
      </c>
      <c r="M302" s="13">
        <v>1824</v>
      </c>
      <c r="N302" s="13">
        <v>4254</v>
      </c>
      <c r="O302" s="16"/>
      <c r="P302" s="13">
        <f t="shared" si="35"/>
        <v>12720</v>
      </c>
      <c r="Q302" s="13">
        <v>100</v>
      </c>
      <c r="R302" s="13">
        <f t="shared" si="38"/>
        <v>7157.68</v>
      </c>
      <c r="S302" s="47">
        <f t="shared" si="36"/>
        <v>9174</v>
      </c>
      <c r="T302" s="13">
        <f t="shared" si="37"/>
        <v>52842.32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398</v>
      </c>
      <c r="C303" s="32" t="s">
        <v>114</v>
      </c>
      <c r="D303" s="15" t="s">
        <v>529</v>
      </c>
      <c r="E303" s="12" t="s">
        <v>399</v>
      </c>
      <c r="F303" s="12" t="s">
        <v>362</v>
      </c>
      <c r="G303" s="13">
        <v>35000</v>
      </c>
      <c r="H303" s="13">
        <v>0</v>
      </c>
      <c r="I303" s="13">
        <v>25</v>
      </c>
      <c r="J303" s="13">
        <v>1004.5</v>
      </c>
      <c r="K303" s="13">
        <v>2485</v>
      </c>
      <c r="L303" s="13">
        <v>385</v>
      </c>
      <c r="M303" s="13">
        <v>1064</v>
      </c>
      <c r="N303" s="13">
        <v>2481.5</v>
      </c>
      <c r="O303" s="16">
        <v>2700.24</v>
      </c>
      <c r="P303" s="13">
        <f t="shared" si="35"/>
        <v>10120.24</v>
      </c>
      <c r="Q303" s="13">
        <v>2314</v>
      </c>
      <c r="R303" s="13">
        <f t="shared" si="38"/>
        <v>7107.74</v>
      </c>
      <c r="S303" s="47">
        <f t="shared" si="36"/>
        <v>5351.5</v>
      </c>
      <c r="T303" s="13">
        <f t="shared" si="37"/>
        <v>27892.260000000002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333</v>
      </c>
      <c r="C304" s="32" t="s">
        <v>114</v>
      </c>
      <c r="D304" s="15" t="s">
        <v>529</v>
      </c>
      <c r="E304" s="12" t="s">
        <v>116</v>
      </c>
      <c r="F304" s="12" t="s">
        <v>120</v>
      </c>
      <c r="G304" s="13">
        <v>20000</v>
      </c>
      <c r="H304" s="13">
        <v>0</v>
      </c>
      <c r="I304" s="13">
        <v>25</v>
      </c>
      <c r="J304" s="13">
        <v>574</v>
      </c>
      <c r="K304" s="13">
        <v>1420</v>
      </c>
      <c r="L304" s="13">
        <v>220</v>
      </c>
      <c r="M304" s="13">
        <v>608</v>
      </c>
      <c r="N304" s="13">
        <v>1418</v>
      </c>
      <c r="O304" s="16"/>
      <c r="P304" s="13">
        <f t="shared" si="35"/>
        <v>4240</v>
      </c>
      <c r="Q304" s="13">
        <v>777</v>
      </c>
      <c r="R304" s="13">
        <f t="shared" si="38"/>
        <v>1984</v>
      </c>
      <c r="S304" s="47">
        <f t="shared" si="36"/>
        <v>3058</v>
      </c>
      <c r="T304" s="13">
        <f t="shared" si="37"/>
        <v>18016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480</v>
      </c>
      <c r="C305" s="34" t="s">
        <v>113</v>
      </c>
      <c r="D305" s="15" t="s">
        <v>530</v>
      </c>
      <c r="E305" s="15" t="s">
        <v>87</v>
      </c>
      <c r="F305" s="12" t="s">
        <v>362</v>
      </c>
      <c r="G305" s="13">
        <v>175000</v>
      </c>
      <c r="H305" s="13">
        <v>29841.29</v>
      </c>
      <c r="I305" s="13">
        <v>25</v>
      </c>
      <c r="J305" s="13">
        <v>5022.5</v>
      </c>
      <c r="K305" s="13">
        <v>12425</v>
      </c>
      <c r="L305" s="13">
        <v>715.55</v>
      </c>
      <c r="M305" s="13">
        <v>4943.8</v>
      </c>
      <c r="N305" s="13">
        <v>11530.11</v>
      </c>
      <c r="O305" s="16"/>
      <c r="P305" s="13">
        <f t="shared" si="35"/>
        <v>34636.959999999999</v>
      </c>
      <c r="Q305" s="13">
        <v>0</v>
      </c>
      <c r="R305" s="13">
        <f t="shared" si="38"/>
        <v>39832.590000000004</v>
      </c>
      <c r="S305" s="47">
        <f t="shared" si="36"/>
        <v>24670.66</v>
      </c>
      <c r="T305" s="13">
        <f t="shared" si="37"/>
        <v>135167.41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302</v>
      </c>
      <c r="C306" s="32" t="s">
        <v>114</v>
      </c>
      <c r="D306" s="15" t="s">
        <v>530</v>
      </c>
      <c r="E306" s="12" t="s">
        <v>44</v>
      </c>
      <c r="F306" s="12" t="s">
        <v>101</v>
      </c>
      <c r="G306" s="13">
        <v>130000</v>
      </c>
      <c r="H306" s="13">
        <v>0</v>
      </c>
      <c r="I306" s="13">
        <v>25</v>
      </c>
      <c r="J306" s="13">
        <v>3731</v>
      </c>
      <c r="K306" s="13">
        <v>9230</v>
      </c>
      <c r="L306" s="13">
        <v>715.55</v>
      </c>
      <c r="M306" s="13">
        <v>3952</v>
      </c>
      <c r="N306" s="13">
        <v>9217</v>
      </c>
      <c r="O306" s="16"/>
      <c r="P306" s="13">
        <f t="shared" si="35"/>
        <v>26845.55</v>
      </c>
      <c r="Q306" s="13">
        <v>0</v>
      </c>
      <c r="R306" s="13">
        <f t="shared" si="38"/>
        <v>7708</v>
      </c>
      <c r="S306" s="47">
        <f t="shared" si="36"/>
        <v>19162.55</v>
      </c>
      <c r="T306" s="13">
        <f t="shared" si="37"/>
        <v>122292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309</v>
      </c>
      <c r="C307" s="32" t="s">
        <v>113</v>
      </c>
      <c r="D307" s="15" t="s">
        <v>530</v>
      </c>
      <c r="E307" s="12" t="s">
        <v>331</v>
      </c>
      <c r="F307" s="12" t="s">
        <v>101</v>
      </c>
      <c r="G307" s="13">
        <v>130000</v>
      </c>
      <c r="H307" s="13">
        <v>19162.12</v>
      </c>
      <c r="I307" s="13">
        <v>25</v>
      </c>
      <c r="J307" s="13">
        <v>3731</v>
      </c>
      <c r="K307" s="13">
        <v>9230</v>
      </c>
      <c r="L307" s="13">
        <v>715.55</v>
      </c>
      <c r="M307" s="13">
        <v>3952</v>
      </c>
      <c r="N307" s="13">
        <v>9217</v>
      </c>
      <c r="O307" s="16"/>
      <c r="P307" s="13">
        <f>SUM(J307:O307)</f>
        <v>26845.55</v>
      </c>
      <c r="Q307" s="13">
        <v>30538.68</v>
      </c>
      <c r="R307" s="13">
        <f>SUM(H307,I307,J307,M307,O307,Q307)</f>
        <v>57408.800000000003</v>
      </c>
      <c r="S307" s="47">
        <f>SUM(K307,L307,N307)</f>
        <v>19162.55</v>
      </c>
      <c r="T307" s="13">
        <f>+G307-R307</f>
        <v>72591.199999999997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481</v>
      </c>
      <c r="C308" s="34" t="s">
        <v>113</v>
      </c>
      <c r="D308" s="15" t="s">
        <v>530</v>
      </c>
      <c r="E308" s="15" t="s">
        <v>482</v>
      </c>
      <c r="F308" s="12" t="s">
        <v>362</v>
      </c>
      <c r="G308" s="13">
        <v>60000</v>
      </c>
      <c r="H308" s="13">
        <v>0</v>
      </c>
      <c r="I308" s="13">
        <v>25</v>
      </c>
      <c r="J308" s="13">
        <v>1722</v>
      </c>
      <c r="K308" s="13">
        <v>4260</v>
      </c>
      <c r="L308" s="13">
        <v>660</v>
      </c>
      <c r="M308" s="13">
        <v>1824</v>
      </c>
      <c r="N308" s="13">
        <v>4254</v>
      </c>
      <c r="O308" s="16"/>
      <c r="P308" s="13">
        <f t="shared" si="35"/>
        <v>12720</v>
      </c>
      <c r="Q308" s="13">
        <v>0</v>
      </c>
      <c r="R308" s="13">
        <f t="shared" si="38"/>
        <v>3571</v>
      </c>
      <c r="S308" s="47">
        <f t="shared" si="36"/>
        <v>9174</v>
      </c>
      <c r="T308" s="13">
        <f t="shared" si="37"/>
        <v>56429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531</v>
      </c>
      <c r="C309" s="34" t="s">
        <v>113</v>
      </c>
      <c r="D309" s="15" t="s">
        <v>530</v>
      </c>
      <c r="E309" s="15" t="s">
        <v>116</v>
      </c>
      <c r="F309" s="12" t="s">
        <v>120</v>
      </c>
      <c r="G309" s="13">
        <v>35000</v>
      </c>
      <c r="H309" s="13">
        <v>0</v>
      </c>
      <c r="I309" s="13">
        <v>25</v>
      </c>
      <c r="J309" s="13">
        <v>1004.5</v>
      </c>
      <c r="K309" s="13">
        <v>2485</v>
      </c>
      <c r="L309" s="13">
        <v>385</v>
      </c>
      <c r="M309" s="13">
        <v>1064</v>
      </c>
      <c r="N309" s="13">
        <v>2481.5</v>
      </c>
      <c r="O309" s="16"/>
      <c r="P309" s="13">
        <f t="shared" si="35"/>
        <v>7420</v>
      </c>
      <c r="Q309" s="13">
        <v>407</v>
      </c>
      <c r="R309" s="13">
        <f t="shared" si="38"/>
        <v>2500.5</v>
      </c>
      <c r="S309" s="47">
        <f t="shared" si="36"/>
        <v>5351.5</v>
      </c>
      <c r="T309" s="13">
        <f t="shared" si="37"/>
        <v>32499.5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484</v>
      </c>
      <c r="C310" s="34" t="s">
        <v>113</v>
      </c>
      <c r="D310" s="15" t="s">
        <v>530</v>
      </c>
      <c r="E310" s="15" t="s">
        <v>59</v>
      </c>
      <c r="F310" s="12" t="s">
        <v>362</v>
      </c>
      <c r="G310" s="13">
        <v>60000</v>
      </c>
      <c r="H310" s="13">
        <v>0</v>
      </c>
      <c r="I310" s="13">
        <v>25</v>
      </c>
      <c r="J310" s="13">
        <v>1722</v>
      </c>
      <c r="K310" s="13">
        <v>4260</v>
      </c>
      <c r="L310" s="13">
        <v>660</v>
      </c>
      <c r="M310" s="13">
        <v>1824</v>
      </c>
      <c r="N310" s="13">
        <v>4254</v>
      </c>
      <c r="O310" s="16">
        <v>1350.12</v>
      </c>
      <c r="P310" s="13">
        <f t="shared" si="35"/>
        <v>14070.119999999999</v>
      </c>
      <c r="Q310" s="13">
        <v>1702</v>
      </c>
      <c r="R310" s="13">
        <f t="shared" si="38"/>
        <v>6623.12</v>
      </c>
      <c r="S310" s="47">
        <f t="shared" si="36"/>
        <v>9174</v>
      </c>
      <c r="T310" s="13">
        <f t="shared" si="37"/>
        <v>53376.88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485</v>
      </c>
      <c r="C311" s="32" t="s">
        <v>113</v>
      </c>
      <c r="D311" s="15" t="s">
        <v>530</v>
      </c>
      <c r="E311" s="15" t="s">
        <v>91</v>
      </c>
      <c r="F311" s="12" t="s">
        <v>362</v>
      </c>
      <c r="G311" s="13">
        <v>70000</v>
      </c>
      <c r="H311" s="13">
        <v>5368.48</v>
      </c>
      <c r="I311" s="13">
        <v>25</v>
      </c>
      <c r="J311" s="26">
        <v>2009</v>
      </c>
      <c r="K311" s="13">
        <v>4970</v>
      </c>
      <c r="L311" s="13">
        <v>715.55</v>
      </c>
      <c r="M311" s="26">
        <v>2128</v>
      </c>
      <c r="N311" s="13">
        <v>4963</v>
      </c>
      <c r="O311" s="41"/>
      <c r="P311" s="13">
        <f t="shared" si="35"/>
        <v>14785.55</v>
      </c>
      <c r="Q311" s="13">
        <v>2127.5</v>
      </c>
      <c r="R311" s="13">
        <f t="shared" si="38"/>
        <v>11657.98</v>
      </c>
      <c r="S311" s="47">
        <f t="shared" si="36"/>
        <v>10648.55</v>
      </c>
      <c r="T311" s="13">
        <f t="shared" si="37"/>
        <v>58342.020000000004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486</v>
      </c>
      <c r="C312" s="34" t="s">
        <v>114</v>
      </c>
      <c r="D312" s="15" t="s">
        <v>530</v>
      </c>
      <c r="E312" s="15" t="s">
        <v>59</v>
      </c>
      <c r="F312" s="12" t="s">
        <v>362</v>
      </c>
      <c r="G312" s="13">
        <v>60000</v>
      </c>
      <c r="H312" s="13">
        <v>0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/>
      <c r="P312" s="13">
        <f t="shared" si="35"/>
        <v>12720</v>
      </c>
      <c r="Q312" s="13">
        <v>0</v>
      </c>
      <c r="R312" s="13">
        <f t="shared" si="38"/>
        <v>3571</v>
      </c>
      <c r="S312" s="47">
        <f t="shared" si="36"/>
        <v>9174</v>
      </c>
      <c r="T312" s="13">
        <f t="shared" si="37"/>
        <v>56429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487</v>
      </c>
      <c r="C313" s="32" t="s">
        <v>114</v>
      </c>
      <c r="D313" s="15" t="s">
        <v>530</v>
      </c>
      <c r="E313" s="15" t="s">
        <v>399</v>
      </c>
      <c r="F313" s="12" t="s">
        <v>362</v>
      </c>
      <c r="G313" s="13">
        <v>35000</v>
      </c>
      <c r="H313" s="13">
        <v>0</v>
      </c>
      <c r="I313" s="13">
        <v>25</v>
      </c>
      <c r="J313" s="13">
        <v>1004.5</v>
      </c>
      <c r="K313" s="13">
        <v>2485</v>
      </c>
      <c r="L313" s="13">
        <v>385</v>
      </c>
      <c r="M313" s="13">
        <v>1064</v>
      </c>
      <c r="N313" s="13">
        <v>2481.5</v>
      </c>
      <c r="O313" s="16"/>
      <c r="P313" s="13">
        <f t="shared" si="35"/>
        <v>7420</v>
      </c>
      <c r="Q313" s="13">
        <v>851</v>
      </c>
      <c r="R313" s="13">
        <f t="shared" si="38"/>
        <v>2944.5</v>
      </c>
      <c r="S313" s="47">
        <f t="shared" si="36"/>
        <v>5351.5</v>
      </c>
      <c r="T313" s="13">
        <f t="shared" si="37"/>
        <v>32055.5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341</v>
      </c>
      <c r="C314" s="34" t="s">
        <v>113</v>
      </c>
      <c r="D314" s="15" t="s">
        <v>532</v>
      </c>
      <c r="E314" s="15" t="s">
        <v>44</v>
      </c>
      <c r="F314" s="12" t="s">
        <v>55</v>
      </c>
      <c r="G314" s="13">
        <v>150000</v>
      </c>
      <c r="H314" s="13">
        <v>23866.62</v>
      </c>
      <c r="I314" s="13">
        <v>25</v>
      </c>
      <c r="J314" s="13">
        <v>4305</v>
      </c>
      <c r="K314" s="13">
        <v>10650</v>
      </c>
      <c r="L314" s="13">
        <v>715.55</v>
      </c>
      <c r="M314" s="13">
        <v>4560</v>
      </c>
      <c r="N314" s="13">
        <v>10635</v>
      </c>
      <c r="O314" s="16"/>
      <c r="P314" s="13">
        <f t="shared" si="35"/>
        <v>30865.55</v>
      </c>
      <c r="Q314" s="13">
        <v>444</v>
      </c>
      <c r="R314" s="13">
        <f t="shared" si="38"/>
        <v>33200.619999999995</v>
      </c>
      <c r="S314" s="47">
        <f t="shared" si="36"/>
        <v>22000.55</v>
      </c>
      <c r="T314" s="13">
        <f t="shared" si="37"/>
        <v>116799.38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488</v>
      </c>
      <c r="C315" s="32" t="s">
        <v>113</v>
      </c>
      <c r="D315" s="15" t="s">
        <v>532</v>
      </c>
      <c r="E315" s="12" t="s">
        <v>118</v>
      </c>
      <c r="F315" s="12" t="s">
        <v>362</v>
      </c>
      <c r="G315" s="13">
        <v>90000</v>
      </c>
      <c r="H315" s="13">
        <v>4221.62</v>
      </c>
      <c r="I315" s="13">
        <v>25</v>
      </c>
      <c r="J315" s="13">
        <v>2583</v>
      </c>
      <c r="K315" s="13">
        <v>6390</v>
      </c>
      <c r="L315" s="13">
        <v>715.55</v>
      </c>
      <c r="M315" s="13">
        <v>2736</v>
      </c>
      <c r="N315" s="13">
        <v>6381</v>
      </c>
      <c r="O315" s="16"/>
      <c r="P315" s="13">
        <f>SUM(J315:O315)</f>
        <v>18805.55</v>
      </c>
      <c r="Q315" s="13">
        <v>444</v>
      </c>
      <c r="R315" s="13">
        <f t="shared" si="38"/>
        <v>10009.619999999999</v>
      </c>
      <c r="S315" s="47">
        <f>SUM(K315,L315,N315)</f>
        <v>13486.55</v>
      </c>
      <c r="T315" s="13">
        <f>+G315-R315</f>
        <v>79990.38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312</v>
      </c>
      <c r="C316" s="32" t="s">
        <v>114</v>
      </c>
      <c r="D316" s="15" t="s">
        <v>532</v>
      </c>
      <c r="E316" s="12" t="s">
        <v>36</v>
      </c>
      <c r="F316" s="12" t="s">
        <v>56</v>
      </c>
      <c r="G316" s="13">
        <v>70000</v>
      </c>
      <c r="H316" s="13">
        <v>2490.61</v>
      </c>
      <c r="I316" s="13">
        <v>25</v>
      </c>
      <c r="J316" s="13">
        <v>2009</v>
      </c>
      <c r="K316" s="13">
        <v>4970</v>
      </c>
      <c r="L316" s="13">
        <v>715.55</v>
      </c>
      <c r="M316" s="13">
        <v>2128</v>
      </c>
      <c r="N316" s="13">
        <v>4963</v>
      </c>
      <c r="O316" s="16"/>
      <c r="P316" s="13">
        <f t="shared" si="35"/>
        <v>14785.55</v>
      </c>
      <c r="Q316" s="13">
        <v>100</v>
      </c>
      <c r="R316" s="13">
        <f t="shared" si="38"/>
        <v>6752.6100000000006</v>
      </c>
      <c r="S316" s="47">
        <f t="shared" si="36"/>
        <v>10648.55</v>
      </c>
      <c r="T316" s="13">
        <f t="shared" si="37"/>
        <v>63247.39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490</v>
      </c>
      <c r="C317" s="34" t="s">
        <v>114</v>
      </c>
      <c r="D317" s="15" t="s">
        <v>532</v>
      </c>
      <c r="E317" s="15" t="s">
        <v>93</v>
      </c>
      <c r="F317" s="12" t="s">
        <v>362</v>
      </c>
      <c r="G317" s="13">
        <v>60000</v>
      </c>
      <c r="H317" s="13">
        <v>3486.68</v>
      </c>
      <c r="I317" s="13">
        <v>25</v>
      </c>
      <c r="J317" s="13">
        <v>1722</v>
      </c>
      <c r="K317" s="13">
        <v>4260</v>
      </c>
      <c r="L317" s="13">
        <v>660</v>
      </c>
      <c r="M317" s="13">
        <v>1824</v>
      </c>
      <c r="N317" s="13">
        <v>4254</v>
      </c>
      <c r="O317" s="16"/>
      <c r="P317" s="13">
        <f t="shared" si="35"/>
        <v>12720</v>
      </c>
      <c r="Q317" s="13">
        <v>0</v>
      </c>
      <c r="R317" s="13">
        <f t="shared" si="38"/>
        <v>7057.68</v>
      </c>
      <c r="S317" s="47">
        <f t="shared" si="36"/>
        <v>9174</v>
      </c>
      <c r="T317" s="13">
        <f t="shared" si="37"/>
        <v>52942.32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491</v>
      </c>
      <c r="C318" s="32" t="s">
        <v>114</v>
      </c>
      <c r="D318" s="15" t="s">
        <v>532</v>
      </c>
      <c r="E318" s="12" t="s">
        <v>117</v>
      </c>
      <c r="F318" s="12" t="s">
        <v>362</v>
      </c>
      <c r="G318" s="13">
        <v>60000</v>
      </c>
      <c r="H318" s="13">
        <v>3486.68</v>
      </c>
      <c r="I318" s="13">
        <v>25</v>
      </c>
      <c r="J318" s="13">
        <v>1722</v>
      </c>
      <c r="K318" s="13">
        <v>4260</v>
      </c>
      <c r="L318" s="13">
        <v>660</v>
      </c>
      <c r="M318" s="13">
        <v>1824</v>
      </c>
      <c r="N318" s="13">
        <v>4254</v>
      </c>
      <c r="O318" s="16"/>
      <c r="P318" s="13">
        <f t="shared" si="35"/>
        <v>12720</v>
      </c>
      <c r="Q318" s="13">
        <v>1702</v>
      </c>
      <c r="R318" s="13">
        <f t="shared" si="38"/>
        <v>8759.68</v>
      </c>
      <c r="S318" s="47">
        <f t="shared" si="36"/>
        <v>9174</v>
      </c>
      <c r="T318" s="13">
        <f t="shared" si="37"/>
        <v>51240.32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492</v>
      </c>
      <c r="C319" s="34" t="s">
        <v>114</v>
      </c>
      <c r="D319" s="15" t="s">
        <v>532</v>
      </c>
      <c r="E319" s="15" t="s">
        <v>36</v>
      </c>
      <c r="F319" s="12" t="s">
        <v>362</v>
      </c>
      <c r="G319" s="13">
        <v>60000</v>
      </c>
      <c r="H319" s="13">
        <v>3486.68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1370</v>
      </c>
      <c r="R319" s="13">
        <f t="shared" si="38"/>
        <v>8427.68</v>
      </c>
      <c r="S319" s="47">
        <f t="shared" si="36"/>
        <v>9174</v>
      </c>
      <c r="T319" s="13">
        <f t="shared" si="37"/>
        <v>51572.32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493</v>
      </c>
      <c r="C320" s="32" t="s">
        <v>113</v>
      </c>
      <c r="D320" s="15" t="s">
        <v>532</v>
      </c>
      <c r="E320" s="12" t="s">
        <v>36</v>
      </c>
      <c r="F320" s="12" t="s">
        <v>362</v>
      </c>
      <c r="G320" s="13">
        <v>70000</v>
      </c>
      <c r="H320" s="13">
        <v>5368.48</v>
      </c>
      <c r="I320" s="13">
        <v>25</v>
      </c>
      <c r="J320" s="13">
        <v>2009</v>
      </c>
      <c r="K320" s="13">
        <v>4970</v>
      </c>
      <c r="L320" s="13">
        <v>715.55</v>
      </c>
      <c r="M320" s="13">
        <v>2128</v>
      </c>
      <c r="N320" s="13">
        <v>4963</v>
      </c>
      <c r="O320" s="16"/>
      <c r="P320" s="13">
        <f>SUM(J320:O320)</f>
        <v>14785.55</v>
      </c>
      <c r="Q320" s="13">
        <v>2127.5</v>
      </c>
      <c r="R320" s="13">
        <f>SUM(H320,I320,J320,M320,O320,Q320)</f>
        <v>11657.98</v>
      </c>
      <c r="S320" s="47">
        <f>SUM(K320,L320,N320)</f>
        <v>10648.55</v>
      </c>
      <c r="T320" s="13">
        <f>+G320-R320</f>
        <v>58342.020000000004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494</v>
      </c>
      <c r="C321" s="32" t="s">
        <v>113</v>
      </c>
      <c r="D321" s="15" t="s">
        <v>532</v>
      </c>
      <c r="E321" s="12" t="s">
        <v>36</v>
      </c>
      <c r="F321" s="12" t="s">
        <v>362</v>
      </c>
      <c r="G321" s="13">
        <v>60000</v>
      </c>
      <c r="H321" s="13">
        <v>0</v>
      </c>
      <c r="I321" s="13">
        <v>25</v>
      </c>
      <c r="J321" s="13">
        <v>1722</v>
      </c>
      <c r="K321" s="13">
        <v>4260</v>
      </c>
      <c r="L321" s="13">
        <v>660</v>
      </c>
      <c r="M321" s="13">
        <v>1824</v>
      </c>
      <c r="N321" s="13">
        <v>4254</v>
      </c>
      <c r="O321" s="16"/>
      <c r="P321" s="13">
        <f t="shared" si="35"/>
        <v>12720</v>
      </c>
      <c r="Q321" s="13">
        <v>0</v>
      </c>
      <c r="R321" s="13">
        <f t="shared" si="38"/>
        <v>3571</v>
      </c>
      <c r="S321" s="47">
        <f t="shared" si="36"/>
        <v>9174</v>
      </c>
      <c r="T321" s="13">
        <f t="shared" si="37"/>
        <v>56429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495</v>
      </c>
      <c r="C322" s="32" t="s">
        <v>114</v>
      </c>
      <c r="D322" s="15" t="s">
        <v>532</v>
      </c>
      <c r="E322" s="12" t="s">
        <v>496</v>
      </c>
      <c r="F322" s="12" t="s">
        <v>362</v>
      </c>
      <c r="G322" s="13">
        <v>60000</v>
      </c>
      <c r="H322" s="13">
        <v>0</v>
      </c>
      <c r="I322" s="13">
        <v>25</v>
      </c>
      <c r="J322" s="13">
        <v>1722</v>
      </c>
      <c r="K322" s="13">
        <v>4260</v>
      </c>
      <c r="L322" s="13">
        <v>660</v>
      </c>
      <c r="M322" s="13">
        <v>1824</v>
      </c>
      <c r="N322" s="13">
        <v>4254</v>
      </c>
      <c r="O322" s="16"/>
      <c r="P322" s="13">
        <f t="shared" ref="P322" si="39">SUM(J322:O322)</f>
        <v>12720</v>
      </c>
      <c r="Q322" s="13">
        <v>4628</v>
      </c>
      <c r="R322" s="13">
        <f t="shared" ref="R322" si="40">SUM(H322,I322,J322,M322,O322,Q322)</f>
        <v>8199</v>
      </c>
      <c r="S322" s="47">
        <f t="shared" ref="S322" si="41">SUM(K322,L322,N322)</f>
        <v>9174</v>
      </c>
      <c r="T322" s="13">
        <f t="shared" ref="T322" si="42">+G322-R322</f>
        <v>51801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497</v>
      </c>
      <c r="C323" s="32" t="s">
        <v>113</v>
      </c>
      <c r="D323" s="15" t="s">
        <v>532</v>
      </c>
      <c r="E323" s="12" t="s">
        <v>36</v>
      </c>
      <c r="F323" s="12" t="s">
        <v>362</v>
      </c>
      <c r="G323" s="13">
        <v>60000</v>
      </c>
      <c r="H323" s="13">
        <v>0</v>
      </c>
      <c r="I323" s="13">
        <v>25</v>
      </c>
      <c r="J323" s="13">
        <v>1722</v>
      </c>
      <c r="K323" s="13">
        <v>4260</v>
      </c>
      <c r="L323" s="13">
        <v>660</v>
      </c>
      <c r="M323" s="13">
        <v>1824</v>
      </c>
      <c r="N323" s="13">
        <v>4254</v>
      </c>
      <c r="O323" s="16"/>
      <c r="P323" s="13">
        <f t="shared" si="35"/>
        <v>12720</v>
      </c>
      <c r="Q323" s="13">
        <v>1702</v>
      </c>
      <c r="R323" s="13">
        <f t="shared" si="38"/>
        <v>5273</v>
      </c>
      <c r="S323" s="47">
        <f t="shared" si="36"/>
        <v>9174</v>
      </c>
      <c r="T323" s="13">
        <f t="shared" si="37"/>
        <v>54727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317</v>
      </c>
      <c r="C324" s="32" t="s">
        <v>114</v>
      </c>
      <c r="D324" s="15" t="s">
        <v>533</v>
      </c>
      <c r="E324" s="12" t="s">
        <v>94</v>
      </c>
      <c r="F324" s="12" t="s">
        <v>101</v>
      </c>
      <c r="G324" s="13">
        <v>125000</v>
      </c>
      <c r="H324" s="13">
        <v>0</v>
      </c>
      <c r="I324" s="13">
        <v>25</v>
      </c>
      <c r="J324" s="13">
        <v>3587.5</v>
      </c>
      <c r="K324" s="13">
        <v>8875</v>
      </c>
      <c r="L324" s="13">
        <v>715.55</v>
      </c>
      <c r="M324" s="13">
        <v>3800</v>
      </c>
      <c r="N324" s="13">
        <v>8862.5</v>
      </c>
      <c r="O324" s="16">
        <v>1350.12</v>
      </c>
      <c r="P324" s="13">
        <f>SUM(J324:O324)</f>
        <v>27190.67</v>
      </c>
      <c r="Q324" s="13">
        <v>8708.880000000001</v>
      </c>
      <c r="R324" s="13">
        <f>SUM(H324,I324,J324,M324,O324,Q324)</f>
        <v>17471.5</v>
      </c>
      <c r="S324" s="47">
        <f>SUM(K324,L324,N324)</f>
        <v>18453.05</v>
      </c>
      <c r="T324" s="13">
        <f>+G324-R324</f>
        <v>107528.5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315</v>
      </c>
      <c r="C325" s="32" t="s">
        <v>114</v>
      </c>
      <c r="D325" s="15" t="s">
        <v>533</v>
      </c>
      <c r="E325" s="12" t="s">
        <v>100</v>
      </c>
      <c r="F325" s="12" t="s">
        <v>101</v>
      </c>
      <c r="G325" s="13">
        <v>65000</v>
      </c>
      <c r="H325" s="13">
        <v>0</v>
      </c>
      <c r="I325" s="13">
        <v>25</v>
      </c>
      <c r="J325" s="13">
        <v>1865.5</v>
      </c>
      <c r="K325" s="13">
        <v>4615</v>
      </c>
      <c r="L325" s="13">
        <v>715</v>
      </c>
      <c r="M325" s="13">
        <v>1976</v>
      </c>
      <c r="N325" s="13">
        <v>4608.5</v>
      </c>
      <c r="O325" s="16"/>
      <c r="P325" s="13">
        <f t="shared" ref="P325" si="43">SUM(J325:O325)</f>
        <v>13780</v>
      </c>
      <c r="Q325" s="13">
        <v>0</v>
      </c>
      <c r="R325" s="13">
        <f t="shared" si="38"/>
        <v>3866.5</v>
      </c>
      <c r="S325" s="47">
        <f t="shared" ref="S325" si="44">SUM(K325,L325,N325)</f>
        <v>9938.5</v>
      </c>
      <c r="T325" s="13">
        <f t="shared" ref="T325" si="45">+G325-R325</f>
        <v>61133.5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316</v>
      </c>
      <c r="C326" s="32" t="s">
        <v>113</v>
      </c>
      <c r="D326" s="15" t="s">
        <v>533</v>
      </c>
      <c r="E326" s="12" t="s">
        <v>100</v>
      </c>
      <c r="F326" s="12" t="s">
        <v>101</v>
      </c>
      <c r="G326" s="13">
        <v>65000</v>
      </c>
      <c r="H326" s="13">
        <v>0</v>
      </c>
      <c r="I326" s="13">
        <v>25</v>
      </c>
      <c r="J326" s="13">
        <v>1865.5</v>
      </c>
      <c r="K326" s="13">
        <v>4615</v>
      </c>
      <c r="L326" s="13">
        <v>715</v>
      </c>
      <c r="M326" s="13">
        <v>1976</v>
      </c>
      <c r="N326" s="13">
        <v>4608.5</v>
      </c>
      <c r="O326" s="16"/>
      <c r="P326" s="13">
        <f t="shared" si="35"/>
        <v>13780</v>
      </c>
      <c r="Q326" s="13">
        <v>8215.36</v>
      </c>
      <c r="R326" s="13">
        <f t="shared" si="38"/>
        <v>12081.86</v>
      </c>
      <c r="S326" s="47">
        <f t="shared" si="36"/>
        <v>9938.5</v>
      </c>
      <c r="T326" s="13">
        <f t="shared" si="37"/>
        <v>52918.14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318</v>
      </c>
      <c r="C327" s="32" t="s">
        <v>114</v>
      </c>
      <c r="D327" s="15" t="s">
        <v>533</v>
      </c>
      <c r="E327" s="12" t="s">
        <v>100</v>
      </c>
      <c r="F327" s="12" t="s">
        <v>101</v>
      </c>
      <c r="G327" s="13">
        <v>65000</v>
      </c>
      <c r="H327" s="13">
        <v>0</v>
      </c>
      <c r="I327" s="13">
        <v>25</v>
      </c>
      <c r="J327" s="13">
        <v>1865.5</v>
      </c>
      <c r="K327" s="13">
        <v>4615</v>
      </c>
      <c r="L327" s="13">
        <v>715</v>
      </c>
      <c r="M327" s="13">
        <v>1976</v>
      </c>
      <c r="N327" s="13">
        <v>4608.5</v>
      </c>
      <c r="O327" s="16"/>
      <c r="P327" s="13">
        <f t="shared" si="35"/>
        <v>13780</v>
      </c>
      <c r="Q327" s="13">
        <v>750</v>
      </c>
      <c r="R327" s="13">
        <f t="shared" si="38"/>
        <v>4616.5</v>
      </c>
      <c r="S327" s="47">
        <f t="shared" si="36"/>
        <v>9938.5</v>
      </c>
      <c r="T327" s="13">
        <f t="shared" si="37"/>
        <v>60383.5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319</v>
      </c>
      <c r="C328" s="32" t="s">
        <v>113</v>
      </c>
      <c r="D328" s="15" t="s">
        <v>533</v>
      </c>
      <c r="E328" s="12" t="s">
        <v>100</v>
      </c>
      <c r="F328" s="12" t="s">
        <v>101</v>
      </c>
      <c r="G328" s="13">
        <v>65000</v>
      </c>
      <c r="H328" s="13">
        <v>0</v>
      </c>
      <c r="I328" s="13">
        <v>25</v>
      </c>
      <c r="J328" s="13">
        <v>1865.5</v>
      </c>
      <c r="K328" s="13">
        <v>4615</v>
      </c>
      <c r="L328" s="13">
        <v>715</v>
      </c>
      <c r="M328" s="13">
        <v>1976</v>
      </c>
      <c r="N328" s="13">
        <v>4608.5</v>
      </c>
      <c r="O328" s="16"/>
      <c r="P328" s="13">
        <f t="shared" si="35"/>
        <v>13780</v>
      </c>
      <c r="Q328" s="13">
        <v>2100</v>
      </c>
      <c r="R328" s="13">
        <f t="shared" si="38"/>
        <v>5966.5</v>
      </c>
      <c r="S328" s="47">
        <f t="shared" si="36"/>
        <v>9938.5</v>
      </c>
      <c r="T328" s="13">
        <f t="shared" si="37"/>
        <v>59033.5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320</v>
      </c>
      <c r="C329" s="34" t="s">
        <v>114</v>
      </c>
      <c r="D329" s="15" t="s">
        <v>533</v>
      </c>
      <c r="E329" s="15" t="s">
        <v>100</v>
      </c>
      <c r="F329" s="15" t="s">
        <v>101</v>
      </c>
      <c r="G329" s="13">
        <v>65000</v>
      </c>
      <c r="H329" s="13">
        <v>0</v>
      </c>
      <c r="I329" s="13">
        <v>25</v>
      </c>
      <c r="J329" s="13">
        <v>1865.5</v>
      </c>
      <c r="K329" s="13">
        <v>4615</v>
      </c>
      <c r="L329" s="13">
        <v>715</v>
      </c>
      <c r="M329" s="13">
        <v>1976</v>
      </c>
      <c r="N329" s="13">
        <v>4608.5</v>
      </c>
      <c r="O329" s="16"/>
      <c r="P329" s="13">
        <f t="shared" si="35"/>
        <v>13780</v>
      </c>
      <c r="Q329" s="13">
        <v>2484</v>
      </c>
      <c r="R329" s="13">
        <f t="shared" si="38"/>
        <v>6350.5</v>
      </c>
      <c r="S329" s="47">
        <f t="shared" si="36"/>
        <v>9938.5</v>
      </c>
      <c r="T329" s="13">
        <f t="shared" si="37"/>
        <v>58649.5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321</v>
      </c>
      <c r="C330" s="32" t="s">
        <v>114</v>
      </c>
      <c r="D330" s="15" t="s">
        <v>533</v>
      </c>
      <c r="E330" s="12" t="s">
        <v>100</v>
      </c>
      <c r="F330" s="12" t="s">
        <v>101</v>
      </c>
      <c r="G330" s="13">
        <v>60000</v>
      </c>
      <c r="H330" s="13">
        <v>0</v>
      </c>
      <c r="I330" s="13">
        <v>25</v>
      </c>
      <c r="J330" s="13">
        <v>1722</v>
      </c>
      <c r="K330" s="13">
        <v>4260</v>
      </c>
      <c r="L330" s="13">
        <v>660</v>
      </c>
      <c r="M330" s="13">
        <v>1824</v>
      </c>
      <c r="N330" s="13">
        <v>4254</v>
      </c>
      <c r="O330" s="16"/>
      <c r="P330" s="13">
        <f t="shared" si="35"/>
        <v>12720</v>
      </c>
      <c r="Q330" s="13">
        <v>5464.33</v>
      </c>
      <c r="R330" s="13">
        <f t="shared" si="38"/>
        <v>9035.33</v>
      </c>
      <c r="S330" s="47">
        <f t="shared" si="36"/>
        <v>9174</v>
      </c>
      <c r="T330" s="13">
        <f t="shared" si="37"/>
        <v>50964.67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322</v>
      </c>
      <c r="C331" s="32" t="s">
        <v>114</v>
      </c>
      <c r="D331" s="15" t="s">
        <v>533</v>
      </c>
      <c r="E331" s="12" t="s">
        <v>100</v>
      </c>
      <c r="F331" s="12" t="s">
        <v>101</v>
      </c>
      <c r="G331" s="13">
        <v>60000</v>
      </c>
      <c r="H331" s="13">
        <v>0</v>
      </c>
      <c r="I331" s="13">
        <v>25</v>
      </c>
      <c r="J331" s="13">
        <v>1722</v>
      </c>
      <c r="K331" s="13">
        <v>4260</v>
      </c>
      <c r="L331" s="13">
        <v>660</v>
      </c>
      <c r="M331" s="13">
        <v>1824</v>
      </c>
      <c r="N331" s="13">
        <v>4254</v>
      </c>
      <c r="O331" s="16"/>
      <c r="P331" s="13">
        <f>SUM(J331:O331)</f>
        <v>12720</v>
      </c>
      <c r="Q331" s="13">
        <v>4531.1000000000004</v>
      </c>
      <c r="R331" s="13">
        <f>SUM(H331,I331,J331,M331,O331,Q331)</f>
        <v>8102.1</v>
      </c>
      <c r="S331" s="47">
        <f>SUM(K331,L331,N331)</f>
        <v>9174</v>
      </c>
      <c r="T331" s="13">
        <f>+G331-R331</f>
        <v>51897.9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498</v>
      </c>
      <c r="C332" s="32" t="s">
        <v>113</v>
      </c>
      <c r="D332" s="15" t="s">
        <v>533</v>
      </c>
      <c r="E332" s="12" t="s">
        <v>499</v>
      </c>
      <c r="F332" s="12" t="s">
        <v>362</v>
      </c>
      <c r="G332" s="13">
        <v>60000</v>
      </c>
      <c r="H332" s="13">
        <v>0</v>
      </c>
      <c r="I332" s="13">
        <v>25</v>
      </c>
      <c r="J332" s="13">
        <v>1722</v>
      </c>
      <c r="K332" s="13">
        <v>4260</v>
      </c>
      <c r="L332" s="13">
        <v>660</v>
      </c>
      <c r="M332" s="13">
        <v>1824</v>
      </c>
      <c r="N332" s="13">
        <v>4254</v>
      </c>
      <c r="O332" s="16">
        <v>1350.12</v>
      </c>
      <c r="P332" s="13">
        <f t="shared" si="35"/>
        <v>14070.119999999999</v>
      </c>
      <c r="Q332" s="13">
        <v>1654.5</v>
      </c>
      <c r="R332" s="13">
        <f t="shared" si="38"/>
        <v>6575.62</v>
      </c>
      <c r="S332" s="47">
        <f t="shared" si="36"/>
        <v>9174</v>
      </c>
      <c r="T332" s="13">
        <f t="shared" si="37"/>
        <v>53424.38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462</v>
      </c>
      <c r="C333" s="32" t="s">
        <v>114</v>
      </c>
      <c r="D333" s="15" t="s">
        <v>534</v>
      </c>
      <c r="E333" s="12" t="s">
        <v>87</v>
      </c>
      <c r="F333" s="12" t="s">
        <v>362</v>
      </c>
      <c r="G333" s="13">
        <v>175000</v>
      </c>
      <c r="H333" s="13">
        <v>0</v>
      </c>
      <c r="I333" s="13">
        <v>25</v>
      </c>
      <c r="J333" s="13">
        <v>5022.5</v>
      </c>
      <c r="K333" s="13">
        <v>12425</v>
      </c>
      <c r="L333" s="13">
        <v>715.55</v>
      </c>
      <c r="M333" s="13">
        <v>4943.8</v>
      </c>
      <c r="N333" s="13">
        <v>11530.11</v>
      </c>
      <c r="O333" s="16"/>
      <c r="P333" s="13">
        <f t="shared" si="35"/>
        <v>34636.959999999999</v>
      </c>
      <c r="Q333" s="13">
        <v>0</v>
      </c>
      <c r="R333" s="13">
        <f t="shared" si="38"/>
        <v>9991.2999999999993</v>
      </c>
      <c r="S333" s="47">
        <f t="shared" si="36"/>
        <v>24670.66</v>
      </c>
      <c r="T333" s="13">
        <f t="shared" si="37"/>
        <v>165008.70000000001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300</v>
      </c>
      <c r="C334" s="32" t="s">
        <v>114</v>
      </c>
      <c r="D334" s="15" t="s">
        <v>534</v>
      </c>
      <c r="E334" s="12" t="s">
        <v>90</v>
      </c>
      <c r="F334" s="12" t="s">
        <v>101</v>
      </c>
      <c r="G334" s="13">
        <v>90000</v>
      </c>
      <c r="H334" s="13">
        <v>0</v>
      </c>
      <c r="I334" s="13">
        <v>25</v>
      </c>
      <c r="J334" s="13">
        <v>2583</v>
      </c>
      <c r="K334" s="13">
        <v>6390</v>
      </c>
      <c r="L334" s="13">
        <v>715.55</v>
      </c>
      <c r="M334" s="13">
        <v>2736</v>
      </c>
      <c r="N334" s="13">
        <v>6381</v>
      </c>
      <c r="O334" s="16"/>
      <c r="P334" s="13">
        <f t="shared" si="35"/>
        <v>18805.55</v>
      </c>
      <c r="Q334" s="13">
        <v>2000</v>
      </c>
      <c r="R334" s="13">
        <f t="shared" si="38"/>
        <v>7344</v>
      </c>
      <c r="S334" s="47">
        <f t="shared" si="36"/>
        <v>13486.55</v>
      </c>
      <c r="T334" s="13">
        <f t="shared" si="37"/>
        <v>82656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463</v>
      </c>
      <c r="C335" s="32" t="s">
        <v>113</v>
      </c>
      <c r="D335" s="15" t="s">
        <v>534</v>
      </c>
      <c r="E335" s="12" t="s">
        <v>331</v>
      </c>
      <c r="F335" s="12" t="s">
        <v>362</v>
      </c>
      <c r="G335" s="13">
        <v>130000</v>
      </c>
      <c r="H335" s="13">
        <v>19162.12</v>
      </c>
      <c r="I335" s="13">
        <v>25</v>
      </c>
      <c r="J335" s="13">
        <v>3731</v>
      </c>
      <c r="K335" s="13">
        <v>9230</v>
      </c>
      <c r="L335" s="13">
        <v>715.55</v>
      </c>
      <c r="M335" s="13">
        <v>3952</v>
      </c>
      <c r="N335" s="13">
        <v>9217</v>
      </c>
      <c r="O335" s="16"/>
      <c r="P335" s="13">
        <f t="shared" si="35"/>
        <v>26845.55</v>
      </c>
      <c r="Q335" s="13">
        <v>2053.5</v>
      </c>
      <c r="R335" s="13">
        <f t="shared" si="38"/>
        <v>28923.62</v>
      </c>
      <c r="S335" s="47">
        <f t="shared" si="36"/>
        <v>19162.55</v>
      </c>
      <c r="T335" s="13">
        <f t="shared" si="37"/>
        <v>101076.38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314</v>
      </c>
      <c r="C336" s="32" t="s">
        <v>114</v>
      </c>
      <c r="D336" s="15" t="s">
        <v>534</v>
      </c>
      <c r="E336" s="12" t="s">
        <v>44</v>
      </c>
      <c r="F336" s="12" t="s">
        <v>101</v>
      </c>
      <c r="G336" s="13">
        <v>125000</v>
      </c>
      <c r="H336" s="13">
        <v>17648.46</v>
      </c>
      <c r="I336" s="13">
        <v>25</v>
      </c>
      <c r="J336" s="13">
        <v>3587.5</v>
      </c>
      <c r="K336" s="13">
        <v>8875</v>
      </c>
      <c r="L336" s="13">
        <v>715.55</v>
      </c>
      <c r="M336" s="13">
        <v>3800</v>
      </c>
      <c r="N336" s="13">
        <v>8862.5</v>
      </c>
      <c r="O336" s="16">
        <v>1350.12</v>
      </c>
      <c r="P336" s="13">
        <f t="shared" si="35"/>
        <v>27190.67</v>
      </c>
      <c r="Q336" s="13">
        <v>0</v>
      </c>
      <c r="R336" s="13">
        <f t="shared" si="38"/>
        <v>26411.079999999998</v>
      </c>
      <c r="S336" s="47">
        <f t="shared" si="36"/>
        <v>18453.05</v>
      </c>
      <c r="T336" s="13">
        <f t="shared" si="37"/>
        <v>98588.92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340</v>
      </c>
      <c r="C337" s="32" t="s">
        <v>113</v>
      </c>
      <c r="D337" s="15" t="s">
        <v>534</v>
      </c>
      <c r="E337" s="12" t="s">
        <v>44</v>
      </c>
      <c r="F337" s="12" t="s">
        <v>55</v>
      </c>
      <c r="G337" s="13">
        <v>125000</v>
      </c>
      <c r="H337" s="13">
        <v>17985.990000000002</v>
      </c>
      <c r="I337" s="13">
        <v>25</v>
      </c>
      <c r="J337" s="13">
        <v>3587.5</v>
      </c>
      <c r="K337" s="13">
        <v>8875</v>
      </c>
      <c r="L337" s="13">
        <v>715.55</v>
      </c>
      <c r="M337" s="13">
        <v>3800</v>
      </c>
      <c r="N337" s="13">
        <v>8862.5</v>
      </c>
      <c r="O337" s="16"/>
      <c r="P337" s="13">
        <f t="shared" si="35"/>
        <v>25840.55</v>
      </c>
      <c r="Q337" s="13">
        <v>100</v>
      </c>
      <c r="R337" s="13">
        <f t="shared" si="38"/>
        <v>25498.49</v>
      </c>
      <c r="S337" s="47">
        <f t="shared" si="36"/>
        <v>18453.05</v>
      </c>
      <c r="T337" s="13">
        <f t="shared" si="37"/>
        <v>99501.51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304</v>
      </c>
      <c r="C338" s="32" t="s">
        <v>114</v>
      </c>
      <c r="D338" s="15" t="s">
        <v>534</v>
      </c>
      <c r="E338" s="12" t="s">
        <v>44</v>
      </c>
      <c r="F338" s="12" t="s">
        <v>101</v>
      </c>
      <c r="G338" s="13">
        <v>125000</v>
      </c>
      <c r="H338" s="13">
        <v>17985.990000000002</v>
      </c>
      <c r="I338" s="13">
        <v>25</v>
      </c>
      <c r="J338" s="13">
        <v>3587.5</v>
      </c>
      <c r="K338" s="13">
        <v>8875</v>
      </c>
      <c r="L338" s="13">
        <v>715.55</v>
      </c>
      <c r="M338" s="13">
        <v>3800</v>
      </c>
      <c r="N338" s="13">
        <v>8862.5</v>
      </c>
      <c r="O338" s="16"/>
      <c r="P338" s="13">
        <f t="shared" si="35"/>
        <v>25840.55</v>
      </c>
      <c r="Q338" s="13">
        <v>0</v>
      </c>
      <c r="R338" s="13">
        <f t="shared" si="38"/>
        <v>25398.49</v>
      </c>
      <c r="S338" s="47">
        <f t="shared" si="36"/>
        <v>18453.05</v>
      </c>
      <c r="T338" s="13">
        <f t="shared" si="37"/>
        <v>99601.51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299</v>
      </c>
      <c r="C339" s="32" t="s">
        <v>113</v>
      </c>
      <c r="D339" s="15" t="s">
        <v>534</v>
      </c>
      <c r="E339" s="12" t="s">
        <v>37</v>
      </c>
      <c r="F339" s="12" t="s">
        <v>101</v>
      </c>
      <c r="G339" s="13">
        <v>60000</v>
      </c>
      <c r="H339" s="13">
        <v>0</v>
      </c>
      <c r="I339" s="13">
        <v>25</v>
      </c>
      <c r="J339" s="13">
        <v>1722</v>
      </c>
      <c r="K339" s="13">
        <v>4260</v>
      </c>
      <c r="L339" s="13">
        <v>660</v>
      </c>
      <c r="M339" s="13">
        <v>1824</v>
      </c>
      <c r="N339" s="13">
        <v>4254</v>
      </c>
      <c r="O339" s="16"/>
      <c r="P339" s="13">
        <f t="shared" si="35"/>
        <v>12720</v>
      </c>
      <c r="Q339" s="13">
        <v>1100</v>
      </c>
      <c r="R339" s="13">
        <f t="shared" si="38"/>
        <v>4671</v>
      </c>
      <c r="S339" s="47">
        <f t="shared" si="36"/>
        <v>9174</v>
      </c>
      <c r="T339" s="13">
        <f t="shared" si="37"/>
        <v>55329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311</v>
      </c>
      <c r="C340" s="32" t="s">
        <v>114</v>
      </c>
      <c r="D340" s="15" t="s">
        <v>534</v>
      </c>
      <c r="E340" s="12" t="s">
        <v>84</v>
      </c>
      <c r="F340" s="12" t="s">
        <v>101</v>
      </c>
      <c r="G340" s="13">
        <v>75000</v>
      </c>
      <c r="H340" s="13">
        <v>4734.93</v>
      </c>
      <c r="I340" s="13">
        <v>25</v>
      </c>
      <c r="J340" s="13">
        <v>2152.5</v>
      </c>
      <c r="K340" s="13">
        <v>5325</v>
      </c>
      <c r="L340" s="13">
        <v>715.55</v>
      </c>
      <c r="M340" s="13">
        <v>2280</v>
      </c>
      <c r="N340" s="13">
        <v>5317.5</v>
      </c>
      <c r="O340" s="16">
        <v>1350.12</v>
      </c>
      <c r="P340" s="13">
        <f>SUM(J340:O340)</f>
        <v>17140.669999999998</v>
      </c>
      <c r="Q340" s="13">
        <v>14307.439999999999</v>
      </c>
      <c r="R340" s="13">
        <f>SUM(H340,I340,J340,M340,O340,Q340)</f>
        <v>24849.989999999998</v>
      </c>
      <c r="S340" s="47">
        <f>SUM(K340,L340,N340)</f>
        <v>11358.05</v>
      </c>
      <c r="T340" s="13">
        <f>+G340-R340</f>
        <v>50150.01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464</v>
      </c>
      <c r="C341" s="34" t="s">
        <v>114</v>
      </c>
      <c r="D341" s="15" t="s">
        <v>534</v>
      </c>
      <c r="E341" s="15" t="s">
        <v>118</v>
      </c>
      <c r="F341" s="15" t="s">
        <v>362</v>
      </c>
      <c r="G341" s="13">
        <v>80000</v>
      </c>
      <c r="H341" s="13">
        <v>7400.87</v>
      </c>
      <c r="I341" s="13">
        <v>25</v>
      </c>
      <c r="J341" s="26">
        <v>2296</v>
      </c>
      <c r="K341" s="13">
        <v>5680</v>
      </c>
      <c r="L341" s="13">
        <v>715.55</v>
      </c>
      <c r="M341" s="26">
        <v>2432</v>
      </c>
      <c r="N341" s="13">
        <v>5672</v>
      </c>
      <c r="O341" s="41"/>
      <c r="P341" s="13">
        <f t="shared" si="35"/>
        <v>16795.55</v>
      </c>
      <c r="Q341" s="13">
        <v>0</v>
      </c>
      <c r="R341" s="13">
        <f t="shared" si="38"/>
        <v>12153.869999999999</v>
      </c>
      <c r="S341" s="47">
        <f t="shared" si="36"/>
        <v>12067.55</v>
      </c>
      <c r="T341" s="13">
        <f t="shared" si="37"/>
        <v>67846.13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301</v>
      </c>
      <c r="C342" s="32" t="s">
        <v>114</v>
      </c>
      <c r="D342" s="15" t="s">
        <v>534</v>
      </c>
      <c r="E342" s="15" t="s">
        <v>91</v>
      </c>
      <c r="F342" s="12" t="s">
        <v>101</v>
      </c>
      <c r="G342" s="13">
        <v>70000</v>
      </c>
      <c r="H342" s="13">
        <v>0</v>
      </c>
      <c r="I342" s="13">
        <v>25</v>
      </c>
      <c r="J342" s="13">
        <v>2009</v>
      </c>
      <c r="K342" s="13">
        <v>4970</v>
      </c>
      <c r="L342" s="13">
        <v>715.55</v>
      </c>
      <c r="M342" s="13">
        <v>2128</v>
      </c>
      <c r="N342" s="13">
        <v>4963</v>
      </c>
      <c r="O342" s="16">
        <v>1350.12</v>
      </c>
      <c r="P342" s="13">
        <f t="shared" ref="P342" si="46">SUM(J342:O342)</f>
        <v>16135.669999999998</v>
      </c>
      <c r="Q342" s="13">
        <v>5570.74</v>
      </c>
      <c r="R342" s="13">
        <f t="shared" si="38"/>
        <v>11082.86</v>
      </c>
      <c r="S342" s="47">
        <f t="shared" ref="S342" si="47">SUM(K342,L342,N342)</f>
        <v>10648.55</v>
      </c>
      <c r="T342" s="13">
        <f t="shared" ref="T342" si="48">+G342-R342</f>
        <v>58917.14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466</v>
      </c>
      <c r="C343" s="32" t="s">
        <v>113</v>
      </c>
      <c r="D343" s="15" t="s">
        <v>534</v>
      </c>
      <c r="E343" s="15" t="s">
        <v>37</v>
      </c>
      <c r="F343" s="12" t="s">
        <v>362</v>
      </c>
      <c r="G343" s="13">
        <v>60000</v>
      </c>
      <c r="H343" s="13">
        <v>0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0</v>
      </c>
      <c r="R343" s="13">
        <f t="shared" ref="R343" si="50">SUM(H343,I343,J343,M343,O343,Q343)</f>
        <v>3571</v>
      </c>
      <c r="S343" s="47">
        <f t="shared" ref="S343" si="51">SUM(K343,L343,N343)</f>
        <v>9174</v>
      </c>
      <c r="T343" s="13">
        <f t="shared" ref="T343" si="52">+G343-R343</f>
        <v>56429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465</v>
      </c>
      <c r="C344" s="32" t="s">
        <v>114</v>
      </c>
      <c r="D344" s="15" t="s">
        <v>534</v>
      </c>
      <c r="E344" s="12" t="s">
        <v>59</v>
      </c>
      <c r="F344" s="12" t="s">
        <v>362</v>
      </c>
      <c r="G344" s="13">
        <v>60000</v>
      </c>
      <c r="H344" s="13">
        <v>0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470</v>
      </c>
      <c r="R344" s="13">
        <f t="shared" si="38"/>
        <v>4041</v>
      </c>
      <c r="S344" s="47">
        <f t="shared" si="36"/>
        <v>9174</v>
      </c>
      <c r="T344" s="13">
        <f t="shared" si="37"/>
        <v>55959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467</v>
      </c>
      <c r="C345" s="32" t="s">
        <v>114</v>
      </c>
      <c r="D345" s="15" t="s">
        <v>534</v>
      </c>
      <c r="E345" s="15" t="s">
        <v>59</v>
      </c>
      <c r="F345" s="12" t="s">
        <v>362</v>
      </c>
      <c r="G345" s="13">
        <v>60000</v>
      </c>
      <c r="H345" s="13">
        <v>0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100</v>
      </c>
      <c r="R345" s="13">
        <f>SUM(H345,I345,J345,M345,O345,Q345)</f>
        <v>3671</v>
      </c>
      <c r="S345" s="47">
        <f>SUM(K345,L345,N345)</f>
        <v>9174</v>
      </c>
      <c r="T345" s="13">
        <f>+G345-R345</f>
        <v>56329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468</v>
      </c>
      <c r="C346" s="32" t="s">
        <v>114</v>
      </c>
      <c r="D346" s="15" t="s">
        <v>534</v>
      </c>
      <c r="E346" s="12" t="s">
        <v>59</v>
      </c>
      <c r="F346" s="12" t="s">
        <v>362</v>
      </c>
      <c r="G346" s="13">
        <v>60000</v>
      </c>
      <c r="H346" s="13">
        <v>0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100</v>
      </c>
      <c r="R346" s="13">
        <f t="shared" si="38"/>
        <v>3671</v>
      </c>
      <c r="S346" s="47">
        <f t="shared" si="36"/>
        <v>9174</v>
      </c>
      <c r="T346" s="13">
        <f t="shared" si="37"/>
        <v>56329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469</v>
      </c>
      <c r="C347" s="32" t="s">
        <v>114</v>
      </c>
      <c r="D347" s="15" t="s">
        <v>534</v>
      </c>
      <c r="E347" s="12" t="s">
        <v>59</v>
      </c>
      <c r="F347" s="12" t="s">
        <v>362</v>
      </c>
      <c r="G347" s="13">
        <v>60000</v>
      </c>
      <c r="H347" s="13">
        <v>3486.68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3000</v>
      </c>
      <c r="R347" s="13">
        <f t="shared" si="38"/>
        <v>10057.68</v>
      </c>
      <c r="S347" s="47">
        <f t="shared" si="36"/>
        <v>9174</v>
      </c>
      <c r="T347" s="13">
        <f t="shared" si="37"/>
        <v>49942.32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470</v>
      </c>
      <c r="C348" s="32" t="s">
        <v>114</v>
      </c>
      <c r="D348" s="15" t="s">
        <v>534</v>
      </c>
      <c r="E348" s="12" t="s">
        <v>59</v>
      </c>
      <c r="F348" s="12" t="s">
        <v>362</v>
      </c>
      <c r="G348" s="13">
        <v>60000</v>
      </c>
      <c r="H348" s="13">
        <v>0</v>
      </c>
      <c r="I348" s="13">
        <v>25</v>
      </c>
      <c r="J348" s="13">
        <v>1722</v>
      </c>
      <c r="K348" s="13">
        <v>4260</v>
      </c>
      <c r="L348" s="13">
        <v>660</v>
      </c>
      <c r="M348" s="13">
        <v>1824</v>
      </c>
      <c r="N348" s="13">
        <v>4254</v>
      </c>
      <c r="O348" s="16"/>
      <c r="P348" s="13">
        <f t="shared" si="35"/>
        <v>12720</v>
      </c>
      <c r="Q348" s="13">
        <v>0</v>
      </c>
      <c r="R348" s="13">
        <f t="shared" si="38"/>
        <v>3571</v>
      </c>
      <c r="S348" s="47">
        <f t="shared" si="36"/>
        <v>9174</v>
      </c>
      <c r="T348" s="13">
        <f t="shared" si="37"/>
        <v>56429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471</v>
      </c>
      <c r="C349" s="32" t="s">
        <v>113</v>
      </c>
      <c r="D349" s="15" t="s">
        <v>534</v>
      </c>
      <c r="E349" s="12" t="s">
        <v>59</v>
      </c>
      <c r="F349" s="12" t="s">
        <v>362</v>
      </c>
      <c r="G349" s="13">
        <v>60000</v>
      </c>
      <c r="H349" s="13">
        <v>3486.68</v>
      </c>
      <c r="I349" s="13">
        <v>25</v>
      </c>
      <c r="J349" s="13">
        <v>1722</v>
      </c>
      <c r="K349" s="13">
        <v>4260</v>
      </c>
      <c r="L349" s="13">
        <v>660</v>
      </c>
      <c r="M349" s="13">
        <v>1824</v>
      </c>
      <c r="N349" s="13">
        <v>4254</v>
      </c>
      <c r="O349" s="16"/>
      <c r="P349" s="13">
        <f t="shared" si="35"/>
        <v>12720</v>
      </c>
      <c r="Q349" s="13">
        <v>814</v>
      </c>
      <c r="R349" s="13">
        <f t="shared" si="38"/>
        <v>7871.68</v>
      </c>
      <c r="S349" s="47">
        <f t="shared" si="36"/>
        <v>9174</v>
      </c>
      <c r="T349" s="13">
        <f t="shared" si="37"/>
        <v>52128.32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472</v>
      </c>
      <c r="C350" s="32" t="s">
        <v>113</v>
      </c>
      <c r="D350" s="15" t="s">
        <v>534</v>
      </c>
      <c r="E350" s="12" t="s">
        <v>36</v>
      </c>
      <c r="F350" s="12" t="s">
        <v>362</v>
      </c>
      <c r="G350" s="13">
        <v>60000</v>
      </c>
      <c r="H350" s="13">
        <v>0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666</v>
      </c>
      <c r="R350" s="13">
        <f t="shared" si="38"/>
        <v>4237</v>
      </c>
      <c r="S350" s="47">
        <f t="shared" si="36"/>
        <v>9174</v>
      </c>
      <c r="T350" s="13">
        <f t="shared" si="37"/>
        <v>55763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473</v>
      </c>
      <c r="C351" s="32" t="s">
        <v>113</v>
      </c>
      <c r="D351" s="15" t="s">
        <v>534</v>
      </c>
      <c r="E351" s="12" t="s">
        <v>59</v>
      </c>
      <c r="F351" s="12" t="s">
        <v>362</v>
      </c>
      <c r="G351" s="13">
        <v>60000</v>
      </c>
      <c r="H351" s="13">
        <v>3486.68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1258</v>
      </c>
      <c r="R351" s="13">
        <f t="shared" si="38"/>
        <v>8315.68</v>
      </c>
      <c r="S351" s="47">
        <f t="shared" si="36"/>
        <v>9174</v>
      </c>
      <c r="T351" s="13">
        <f t="shared" si="37"/>
        <v>51684.32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474</v>
      </c>
      <c r="C352" s="32" t="s">
        <v>114</v>
      </c>
      <c r="D352" s="15" t="s">
        <v>534</v>
      </c>
      <c r="E352" s="12" t="s">
        <v>59</v>
      </c>
      <c r="F352" s="12" t="s">
        <v>362</v>
      </c>
      <c r="G352" s="13">
        <v>60000</v>
      </c>
      <c r="H352" s="13">
        <v>3486.68</v>
      </c>
      <c r="I352" s="13">
        <v>25</v>
      </c>
      <c r="J352" s="13">
        <v>1722</v>
      </c>
      <c r="K352" s="13">
        <v>4260</v>
      </c>
      <c r="L352" s="13">
        <v>660</v>
      </c>
      <c r="M352" s="13">
        <v>1824</v>
      </c>
      <c r="N352" s="13">
        <v>4254</v>
      </c>
      <c r="O352" s="16"/>
      <c r="P352" s="13">
        <f t="shared" ref="P352:P360" si="53">SUM(J352:O352)</f>
        <v>12720</v>
      </c>
      <c r="Q352" s="13">
        <v>1702</v>
      </c>
      <c r="R352" s="13">
        <f t="shared" ref="R352:R360" si="54">SUM(H352,I352,J352,M352,O352,Q352)</f>
        <v>8759.68</v>
      </c>
      <c r="S352" s="47">
        <f t="shared" ref="S352:S360" si="55">SUM(K352,L352,N352)</f>
        <v>9174</v>
      </c>
      <c r="T352" s="13">
        <f t="shared" ref="T352:T360" si="56">+G352-R352</f>
        <v>51240.32</v>
      </c>
      <c r="U352" s="21"/>
      <c r="V352" s="22"/>
    </row>
    <row r="353" spans="1:116" s="2" customFormat="1" ht="49.5" customHeight="1" x14ac:dyDescent="0.2">
      <c r="A353" s="37">
        <v>342</v>
      </c>
      <c r="B353" s="32" t="s">
        <v>475</v>
      </c>
      <c r="C353" s="32" t="s">
        <v>113</v>
      </c>
      <c r="D353" s="15" t="s">
        <v>534</v>
      </c>
      <c r="E353" s="12" t="s">
        <v>59</v>
      </c>
      <c r="F353" s="12" t="s">
        <v>362</v>
      </c>
      <c r="G353" s="13">
        <v>75000</v>
      </c>
      <c r="H353" s="13">
        <v>6309.38</v>
      </c>
      <c r="I353" s="13">
        <v>25</v>
      </c>
      <c r="J353" s="13">
        <v>2152.5</v>
      </c>
      <c r="K353" s="13">
        <v>5325</v>
      </c>
      <c r="L353" s="13">
        <v>715.55</v>
      </c>
      <c r="M353" s="13">
        <v>2280</v>
      </c>
      <c r="N353" s="13">
        <v>5317.5</v>
      </c>
      <c r="O353" s="16"/>
      <c r="P353" s="13">
        <f t="shared" si="53"/>
        <v>15790.55</v>
      </c>
      <c r="Q353" s="13">
        <v>2542</v>
      </c>
      <c r="R353" s="13">
        <f t="shared" si="54"/>
        <v>13308.880000000001</v>
      </c>
      <c r="S353" s="47">
        <f t="shared" si="55"/>
        <v>11358.05</v>
      </c>
      <c r="T353" s="13">
        <f t="shared" si="56"/>
        <v>61691.119999999995</v>
      </c>
      <c r="U353" s="21"/>
      <c r="V353" s="22"/>
    </row>
    <row r="354" spans="1:116" s="2" customFormat="1" ht="49.5" customHeight="1" x14ac:dyDescent="0.2">
      <c r="A354" s="37">
        <v>343</v>
      </c>
      <c r="B354" s="32" t="s">
        <v>357</v>
      </c>
      <c r="C354" s="32" t="s">
        <v>113</v>
      </c>
      <c r="D354" s="15" t="s">
        <v>534</v>
      </c>
      <c r="E354" s="12" t="s">
        <v>116</v>
      </c>
      <c r="F354" s="12" t="s">
        <v>120</v>
      </c>
      <c r="G354" s="13">
        <v>40000</v>
      </c>
      <c r="H354" s="13">
        <v>442.65</v>
      </c>
      <c r="I354" s="13">
        <v>25</v>
      </c>
      <c r="J354" s="13">
        <v>1148</v>
      </c>
      <c r="K354" s="13">
        <v>2840</v>
      </c>
      <c r="L354" s="13">
        <v>440</v>
      </c>
      <c r="M354" s="13">
        <v>1216</v>
      </c>
      <c r="N354" s="13">
        <v>2836</v>
      </c>
      <c r="O354" s="16"/>
      <c r="P354" s="13">
        <f t="shared" si="53"/>
        <v>8480</v>
      </c>
      <c r="Q354" s="13">
        <v>0</v>
      </c>
      <c r="R354" s="13">
        <f t="shared" si="54"/>
        <v>2831.65</v>
      </c>
      <c r="S354" s="47">
        <f t="shared" si="55"/>
        <v>6116</v>
      </c>
      <c r="T354" s="13">
        <f t="shared" si="56"/>
        <v>37168.35</v>
      </c>
      <c r="U354" s="21"/>
      <c r="V354" s="22"/>
    </row>
    <row r="355" spans="1:116" s="2" customFormat="1" ht="49.5" customHeight="1" x14ac:dyDescent="0.2">
      <c r="A355" s="37">
        <v>344</v>
      </c>
      <c r="B355" s="32" t="s">
        <v>535</v>
      </c>
      <c r="C355" s="32" t="s">
        <v>113</v>
      </c>
      <c r="D355" s="15" t="s">
        <v>534</v>
      </c>
      <c r="E355" s="12" t="s">
        <v>59</v>
      </c>
      <c r="F355" s="12" t="s">
        <v>362</v>
      </c>
      <c r="G355" s="13">
        <v>60000</v>
      </c>
      <c r="H355" s="13">
        <v>3486.68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1480</v>
      </c>
      <c r="R355" s="13">
        <f t="shared" si="54"/>
        <v>8537.68</v>
      </c>
      <c r="S355" s="47">
        <f t="shared" si="55"/>
        <v>9174</v>
      </c>
      <c r="T355" s="13">
        <f t="shared" si="56"/>
        <v>51462.32</v>
      </c>
      <c r="U355" s="21"/>
      <c r="V355" s="22"/>
    </row>
    <row r="356" spans="1:116" s="2" customFormat="1" ht="49.5" customHeight="1" x14ac:dyDescent="0.2">
      <c r="A356" s="37">
        <v>345</v>
      </c>
      <c r="B356" s="32" t="s">
        <v>358</v>
      </c>
      <c r="C356" s="32" t="s">
        <v>113</v>
      </c>
      <c r="D356" s="15" t="s">
        <v>534</v>
      </c>
      <c r="E356" s="12" t="s">
        <v>67</v>
      </c>
      <c r="F356" s="12" t="s">
        <v>101</v>
      </c>
      <c r="G356" s="13">
        <v>70000</v>
      </c>
      <c r="H356" s="13">
        <v>0</v>
      </c>
      <c r="I356" s="13">
        <v>25</v>
      </c>
      <c r="J356" s="13">
        <v>2009</v>
      </c>
      <c r="K356" s="13">
        <v>4970</v>
      </c>
      <c r="L356" s="13">
        <v>715.55</v>
      </c>
      <c r="M356" s="13">
        <v>2128</v>
      </c>
      <c r="N356" s="13">
        <v>4963</v>
      </c>
      <c r="O356" s="16"/>
      <c r="P356" s="13">
        <f t="shared" si="53"/>
        <v>14785.55</v>
      </c>
      <c r="Q356" s="13">
        <v>5395</v>
      </c>
      <c r="R356" s="13">
        <f t="shared" si="54"/>
        <v>9557</v>
      </c>
      <c r="S356" s="47">
        <f t="shared" si="55"/>
        <v>10648.55</v>
      </c>
      <c r="T356" s="13">
        <f t="shared" si="56"/>
        <v>60443</v>
      </c>
      <c r="U356" s="21"/>
      <c r="V356" s="22"/>
    </row>
    <row r="357" spans="1:116" s="2" customFormat="1" ht="49.5" customHeight="1" x14ac:dyDescent="0.2">
      <c r="A357" s="37">
        <v>346</v>
      </c>
      <c r="B357" s="32" t="s">
        <v>489</v>
      </c>
      <c r="C357" s="32" t="s">
        <v>114</v>
      </c>
      <c r="D357" s="15" t="s">
        <v>534</v>
      </c>
      <c r="E357" s="12" t="s">
        <v>36</v>
      </c>
      <c r="F357" s="12" t="s">
        <v>362</v>
      </c>
      <c r="G357" s="13">
        <v>70000</v>
      </c>
      <c r="H357" s="13">
        <v>5368.48</v>
      </c>
      <c r="I357" s="13">
        <v>25</v>
      </c>
      <c r="J357" s="13">
        <v>2009</v>
      </c>
      <c r="K357" s="13">
        <v>4970</v>
      </c>
      <c r="L357" s="13">
        <v>715.55</v>
      </c>
      <c r="M357" s="13">
        <v>2128</v>
      </c>
      <c r="N357" s="13">
        <v>4963</v>
      </c>
      <c r="O357" s="16"/>
      <c r="P357" s="13">
        <f t="shared" si="53"/>
        <v>14785.55</v>
      </c>
      <c r="Q357" s="13">
        <v>185</v>
      </c>
      <c r="R357" s="13">
        <f t="shared" si="54"/>
        <v>9715.48</v>
      </c>
      <c r="S357" s="47">
        <f t="shared" si="55"/>
        <v>10648.55</v>
      </c>
      <c r="T357" s="13">
        <f t="shared" si="56"/>
        <v>60284.520000000004</v>
      </c>
      <c r="U357" s="21"/>
      <c r="V357" s="22"/>
    </row>
    <row r="358" spans="1:116" s="2" customFormat="1" ht="49.5" customHeight="1" x14ac:dyDescent="0.2">
      <c r="A358" s="37">
        <v>347</v>
      </c>
      <c r="B358" s="32" t="s">
        <v>483</v>
      </c>
      <c r="C358" s="32" t="s">
        <v>113</v>
      </c>
      <c r="D358" s="15" t="s">
        <v>534</v>
      </c>
      <c r="E358" s="12" t="s">
        <v>117</v>
      </c>
      <c r="F358" s="12" t="s">
        <v>362</v>
      </c>
      <c r="G358" s="13">
        <v>60000</v>
      </c>
      <c r="H358" s="13">
        <v>0</v>
      </c>
      <c r="I358" s="13">
        <v>25</v>
      </c>
      <c r="J358" s="13">
        <v>1722</v>
      </c>
      <c r="K358" s="13">
        <v>4260</v>
      </c>
      <c r="L358" s="13">
        <v>660</v>
      </c>
      <c r="M358" s="13">
        <v>1824</v>
      </c>
      <c r="N358" s="13">
        <v>4254</v>
      </c>
      <c r="O358" s="16"/>
      <c r="P358" s="13">
        <f t="shared" si="53"/>
        <v>12720</v>
      </c>
      <c r="Q358" s="13">
        <v>8427.02</v>
      </c>
      <c r="R358" s="13">
        <f t="shared" si="54"/>
        <v>11998.02</v>
      </c>
      <c r="S358" s="47">
        <f t="shared" si="55"/>
        <v>9174</v>
      </c>
      <c r="T358" s="13">
        <f t="shared" si="56"/>
        <v>48001.979999999996</v>
      </c>
      <c r="U358" s="21"/>
      <c r="V358" s="22"/>
    </row>
    <row r="359" spans="1:116" s="2" customFormat="1" ht="49.5" customHeight="1" x14ac:dyDescent="0.2">
      <c r="A359" s="37">
        <v>348</v>
      </c>
      <c r="B359" s="32" t="s">
        <v>476</v>
      </c>
      <c r="C359" s="32" t="s">
        <v>114</v>
      </c>
      <c r="D359" s="15" t="s">
        <v>534</v>
      </c>
      <c r="E359" s="12" t="s">
        <v>477</v>
      </c>
      <c r="F359" s="12" t="s">
        <v>362</v>
      </c>
      <c r="G359" s="13">
        <v>30000</v>
      </c>
      <c r="H359" s="13">
        <v>0</v>
      </c>
      <c r="I359" s="13">
        <v>25</v>
      </c>
      <c r="J359" s="13">
        <v>861</v>
      </c>
      <c r="K359" s="13">
        <v>2130</v>
      </c>
      <c r="L359" s="13">
        <v>330</v>
      </c>
      <c r="M359" s="13">
        <v>912</v>
      </c>
      <c r="N359" s="13">
        <v>2127</v>
      </c>
      <c r="O359" s="16"/>
      <c r="P359" s="13">
        <f t="shared" si="53"/>
        <v>6360</v>
      </c>
      <c r="Q359" s="13">
        <v>555</v>
      </c>
      <c r="R359" s="13">
        <f t="shared" si="54"/>
        <v>2353</v>
      </c>
      <c r="S359" s="47">
        <f t="shared" si="55"/>
        <v>4587</v>
      </c>
      <c r="T359" s="13">
        <f t="shared" si="56"/>
        <v>27647</v>
      </c>
      <c r="U359" s="21"/>
      <c r="V359" s="22"/>
    </row>
    <row r="360" spans="1:116" s="2" customFormat="1" ht="49.5" customHeight="1" x14ac:dyDescent="0.2">
      <c r="A360" s="37">
        <v>349</v>
      </c>
      <c r="B360" s="32" t="s">
        <v>305</v>
      </c>
      <c r="C360" s="32" t="s">
        <v>114</v>
      </c>
      <c r="D360" s="15" t="s">
        <v>534</v>
      </c>
      <c r="E360" s="12" t="s">
        <v>30</v>
      </c>
      <c r="F360" s="12" t="s">
        <v>120</v>
      </c>
      <c r="G360" s="13">
        <v>34000</v>
      </c>
      <c r="H360" s="13">
        <v>0</v>
      </c>
      <c r="I360" s="13">
        <v>25</v>
      </c>
      <c r="J360" s="13">
        <v>975.8</v>
      </c>
      <c r="K360" s="13">
        <v>2414</v>
      </c>
      <c r="L360" s="13">
        <v>374</v>
      </c>
      <c r="M360" s="13">
        <v>1033.5999999999999</v>
      </c>
      <c r="N360" s="13">
        <v>2410.6</v>
      </c>
      <c r="O360" s="16"/>
      <c r="P360" s="13">
        <f t="shared" si="53"/>
        <v>7208</v>
      </c>
      <c r="Q360" s="13">
        <v>0</v>
      </c>
      <c r="R360" s="13">
        <f t="shared" si="54"/>
        <v>2034.3999999999999</v>
      </c>
      <c r="S360" s="47">
        <f t="shared" si="55"/>
        <v>5198.6000000000004</v>
      </c>
      <c r="T360" s="13">
        <f t="shared" si="56"/>
        <v>31965.599999999999</v>
      </c>
      <c r="U360" s="21"/>
      <c r="V360" s="22"/>
    </row>
    <row r="361" spans="1:116" s="2" customFormat="1" ht="49.5" customHeight="1" x14ac:dyDescent="0.2">
      <c r="A361" s="37">
        <v>350</v>
      </c>
      <c r="B361" s="32" t="s">
        <v>306</v>
      </c>
      <c r="C361" s="32" t="s">
        <v>114</v>
      </c>
      <c r="D361" s="15" t="s">
        <v>534</v>
      </c>
      <c r="E361" s="12" t="s">
        <v>116</v>
      </c>
      <c r="F361" s="12" t="s">
        <v>120</v>
      </c>
      <c r="G361" s="13">
        <v>34000</v>
      </c>
      <c r="H361" s="13">
        <v>0</v>
      </c>
      <c r="I361" s="13">
        <v>25</v>
      </c>
      <c r="J361" s="13">
        <v>975.8</v>
      </c>
      <c r="K361" s="13">
        <v>2414</v>
      </c>
      <c r="L361" s="13">
        <v>374</v>
      </c>
      <c r="M361" s="13">
        <v>1033.5999999999999</v>
      </c>
      <c r="N361" s="13">
        <v>2410.6</v>
      </c>
      <c r="O361" s="16"/>
      <c r="P361" s="13">
        <f>SUM(J361:O361)</f>
        <v>7208</v>
      </c>
      <c r="Q361" s="13">
        <v>814</v>
      </c>
      <c r="R361" s="13">
        <f>SUM(H361,I361,J361,M361,O361,Q361)</f>
        <v>2848.3999999999996</v>
      </c>
      <c r="S361" s="47">
        <f>SUM(K361,L361,N361)</f>
        <v>5198.6000000000004</v>
      </c>
      <c r="T361" s="13">
        <f>+G361-R361</f>
        <v>31151.599999999999</v>
      </c>
      <c r="U361" s="21"/>
      <c r="V361" s="22"/>
    </row>
    <row r="362" spans="1:116" s="2" customFormat="1" ht="49.5" customHeight="1" x14ac:dyDescent="0.2">
      <c r="A362" s="37">
        <v>351</v>
      </c>
      <c r="B362" s="32" t="s">
        <v>303</v>
      </c>
      <c r="C362" s="32" t="s">
        <v>114</v>
      </c>
      <c r="D362" s="15" t="s">
        <v>534</v>
      </c>
      <c r="E362" s="12" t="s">
        <v>116</v>
      </c>
      <c r="F362" s="12" t="s">
        <v>120</v>
      </c>
      <c r="G362" s="13">
        <v>34000</v>
      </c>
      <c r="H362" s="13">
        <v>0</v>
      </c>
      <c r="I362" s="13">
        <v>25</v>
      </c>
      <c r="J362" s="13">
        <v>975.8</v>
      </c>
      <c r="K362" s="13">
        <v>2414</v>
      </c>
      <c r="L362" s="13">
        <v>374</v>
      </c>
      <c r="M362" s="13">
        <v>1033.5999999999999</v>
      </c>
      <c r="N362" s="13">
        <v>2410.6</v>
      </c>
      <c r="O362" s="16"/>
      <c r="P362" s="13">
        <f>SUM(J362:O362)</f>
        <v>7208</v>
      </c>
      <c r="Q362" s="13">
        <v>0</v>
      </c>
      <c r="R362" s="13">
        <f>SUM(H362,I362,J362,M362,O362,Q362)</f>
        <v>2034.3999999999999</v>
      </c>
      <c r="S362" s="47">
        <f>SUM(K362,L362,N362)</f>
        <v>5198.6000000000004</v>
      </c>
      <c r="T362" s="13">
        <f>+G362-R362</f>
        <v>31965.599999999999</v>
      </c>
      <c r="U362" s="21"/>
      <c r="V362" s="22"/>
    </row>
    <row r="363" spans="1:116" s="2" customFormat="1" ht="49.5" customHeight="1" x14ac:dyDescent="0.2">
      <c r="A363" s="37">
        <v>352</v>
      </c>
      <c r="B363" s="32" t="s">
        <v>307</v>
      </c>
      <c r="C363" s="32" t="s">
        <v>114</v>
      </c>
      <c r="D363" s="15" t="s">
        <v>536</v>
      </c>
      <c r="E363" s="12" t="s">
        <v>103</v>
      </c>
      <c r="F363" s="12" t="s">
        <v>101</v>
      </c>
      <c r="G363" s="13">
        <v>80000</v>
      </c>
      <c r="H363" s="13">
        <v>6725.78</v>
      </c>
      <c r="I363" s="13">
        <v>25</v>
      </c>
      <c r="J363" s="13">
        <v>2296</v>
      </c>
      <c r="K363" s="13">
        <v>5680</v>
      </c>
      <c r="L363" s="13">
        <v>715.55</v>
      </c>
      <c r="M363" s="13">
        <v>2432</v>
      </c>
      <c r="N363" s="13">
        <v>5672</v>
      </c>
      <c r="O363" s="16">
        <v>2700.24</v>
      </c>
      <c r="P363" s="13">
        <f>SUM(J363:O363)</f>
        <v>19495.79</v>
      </c>
      <c r="Q363" s="13">
        <v>4059.5</v>
      </c>
      <c r="R363" s="13">
        <f>SUM(H363,I363,J363,M363,O363,Q363)</f>
        <v>18238.519999999997</v>
      </c>
      <c r="S363" s="47">
        <f>SUM(K363,L363,N363)</f>
        <v>12067.55</v>
      </c>
      <c r="T363" s="13">
        <f>+G363-R363</f>
        <v>61761.48</v>
      </c>
      <c r="U363" s="21"/>
      <c r="V363" s="22"/>
    </row>
    <row r="364" spans="1:116" s="2" customFormat="1" ht="49.5" customHeight="1" x14ac:dyDescent="0.2">
      <c r="A364" s="37">
        <v>353</v>
      </c>
      <c r="B364" s="32" t="s">
        <v>478</v>
      </c>
      <c r="C364" s="32" t="s">
        <v>114</v>
      </c>
      <c r="D364" s="15" t="s">
        <v>536</v>
      </c>
      <c r="E364" s="12" t="s">
        <v>118</v>
      </c>
      <c r="F364" s="12" t="s">
        <v>362</v>
      </c>
      <c r="G364" s="13">
        <v>80000</v>
      </c>
      <c r="H364" s="13">
        <v>0</v>
      </c>
      <c r="I364" s="13">
        <v>25</v>
      </c>
      <c r="J364" s="13">
        <v>2296</v>
      </c>
      <c r="K364" s="13">
        <v>5680</v>
      </c>
      <c r="L364" s="13">
        <v>715.55</v>
      </c>
      <c r="M364" s="13">
        <v>2432</v>
      </c>
      <c r="N364" s="13">
        <v>5672</v>
      </c>
      <c r="O364" s="16"/>
      <c r="P364" s="13">
        <f t="shared" ref="P364:P366" si="57">SUM(J364:O364)</f>
        <v>16795.55</v>
      </c>
      <c r="Q364" s="13">
        <v>555</v>
      </c>
      <c r="R364" s="13">
        <f t="shared" ref="R364:R366" si="58">SUM(H364,I364,J364,M364,O364,Q364)</f>
        <v>5308</v>
      </c>
      <c r="S364" s="47">
        <f t="shared" ref="S364:S366" si="59">SUM(K364,L364,N364)</f>
        <v>12067.55</v>
      </c>
      <c r="T364" s="13">
        <f t="shared" ref="T364:T366" si="60">+G364-R364</f>
        <v>74692</v>
      </c>
      <c r="U364" s="21"/>
      <c r="V364" s="22"/>
    </row>
    <row r="365" spans="1:116" s="2" customFormat="1" ht="49.5" customHeight="1" x14ac:dyDescent="0.2">
      <c r="A365" s="37">
        <v>354</v>
      </c>
      <c r="B365" s="32" t="s">
        <v>479</v>
      </c>
      <c r="C365" s="32" t="s">
        <v>114</v>
      </c>
      <c r="D365" s="15" t="s">
        <v>536</v>
      </c>
      <c r="E365" s="12" t="s">
        <v>59</v>
      </c>
      <c r="F365" s="12" t="s">
        <v>362</v>
      </c>
      <c r="G365" s="13">
        <v>60000</v>
      </c>
      <c r="H365" s="13">
        <v>0</v>
      </c>
      <c r="I365" s="13">
        <v>25</v>
      </c>
      <c r="J365" s="13">
        <v>1722</v>
      </c>
      <c r="K365" s="13">
        <v>4260</v>
      </c>
      <c r="L365" s="13">
        <v>660</v>
      </c>
      <c r="M365" s="13">
        <v>1824</v>
      </c>
      <c r="N365" s="13">
        <v>4254</v>
      </c>
      <c r="O365" s="16"/>
      <c r="P365" s="13">
        <f t="shared" si="57"/>
        <v>12720</v>
      </c>
      <c r="Q365" s="13">
        <v>1847.5</v>
      </c>
      <c r="R365" s="13">
        <f t="shared" si="58"/>
        <v>5418.5</v>
      </c>
      <c r="S365" s="47">
        <f t="shared" si="59"/>
        <v>9174</v>
      </c>
      <c r="T365" s="13">
        <f t="shared" si="60"/>
        <v>54581.5</v>
      </c>
      <c r="U365" s="21"/>
      <c r="V365" s="22"/>
    </row>
    <row r="366" spans="1:116" s="2" customFormat="1" ht="49.5" customHeight="1" thickBot="1" x14ac:dyDescent="0.25">
      <c r="A366" s="37">
        <v>355</v>
      </c>
      <c r="B366" s="32" t="s">
        <v>308</v>
      </c>
      <c r="C366" s="32" t="s">
        <v>114</v>
      </c>
      <c r="D366" s="15" t="s">
        <v>536</v>
      </c>
      <c r="E366" s="12" t="s">
        <v>59</v>
      </c>
      <c r="F366" s="12" t="s">
        <v>101</v>
      </c>
      <c r="G366" s="13">
        <v>65000</v>
      </c>
      <c r="H366" s="13">
        <v>0</v>
      </c>
      <c r="I366" s="13">
        <v>25</v>
      </c>
      <c r="J366" s="13">
        <v>1865.5</v>
      </c>
      <c r="K366" s="13">
        <v>4615</v>
      </c>
      <c r="L366" s="13">
        <v>715</v>
      </c>
      <c r="M366" s="13">
        <v>1976</v>
      </c>
      <c r="N366" s="13">
        <v>4608.5</v>
      </c>
      <c r="O366" s="16"/>
      <c r="P366" s="13">
        <f t="shared" si="57"/>
        <v>13780</v>
      </c>
      <c r="Q366" s="13">
        <v>0</v>
      </c>
      <c r="R366" s="13">
        <f t="shared" si="58"/>
        <v>3866.5</v>
      </c>
      <c r="S366" s="47">
        <f t="shared" si="59"/>
        <v>9938.5</v>
      </c>
      <c r="T366" s="13">
        <f t="shared" si="60"/>
        <v>61133.5</v>
      </c>
      <c r="U366" s="21"/>
      <c r="V366" s="22"/>
    </row>
    <row r="367" spans="1:116" s="2" customFormat="1" ht="49.5" customHeight="1" thickBot="1" x14ac:dyDescent="0.25">
      <c r="A367" s="38"/>
      <c r="B367" s="18" t="s">
        <v>18</v>
      </c>
      <c r="C367" s="18"/>
      <c r="D367" s="18"/>
      <c r="E367" s="18"/>
      <c r="F367" s="27"/>
      <c r="G367" s="19">
        <f t="shared" ref="G367:T367" si="61">SUM(G12:G366)</f>
        <v>21140623</v>
      </c>
      <c r="H367" s="19">
        <f t="shared" si="61"/>
        <v>885953.63000000105</v>
      </c>
      <c r="I367" s="19">
        <f t="shared" si="61"/>
        <v>8875</v>
      </c>
      <c r="J367" s="19">
        <f t="shared" si="61"/>
        <v>606735.88999999966</v>
      </c>
      <c r="K367" s="19">
        <f t="shared" si="61"/>
        <v>1500984.24</v>
      </c>
      <c r="L367" s="19">
        <f t="shared" si="61"/>
        <v>196843.60999999975</v>
      </c>
      <c r="M367" s="19">
        <f t="shared" si="61"/>
        <v>634360.54</v>
      </c>
      <c r="N367" s="19">
        <f t="shared" si="61"/>
        <v>1479479.0099999998</v>
      </c>
      <c r="O367" s="42">
        <f t="shared" si="61"/>
        <v>101259</v>
      </c>
      <c r="P367" s="19">
        <f t="shared" si="61"/>
        <v>4519662.2899999972</v>
      </c>
      <c r="Q367" s="19">
        <f t="shared" si="61"/>
        <v>715601.44999999984</v>
      </c>
      <c r="R367" s="19">
        <f t="shared" si="61"/>
        <v>2952785.51</v>
      </c>
      <c r="S367" s="59">
        <f t="shared" si="61"/>
        <v>3177306.8599999989</v>
      </c>
      <c r="T367" s="19">
        <f t="shared" si="61"/>
        <v>18187837.490000013</v>
      </c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</row>
    <row r="368" spans="1:116" s="5" customFormat="1" ht="20.100000000000001" customHeight="1" x14ac:dyDescent="0.2">
      <c r="A368" s="80" t="s">
        <v>334</v>
      </c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84" s="5" customFormat="1" ht="20.100000000000001" customHeight="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84" s="5" customFormat="1" ht="20.10000000000000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  <c r="L370" s="7"/>
      <c r="M370" s="6"/>
      <c r="N370" s="3"/>
      <c r="O370" s="43"/>
      <c r="P370" s="6"/>
      <c r="Q370" s="6"/>
      <c r="R370" s="6"/>
      <c r="S370" s="6"/>
      <c r="T370" s="6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84" s="5" customFormat="1" ht="20.10000000000000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7"/>
      <c r="M371" s="6"/>
      <c r="N371" s="3"/>
      <c r="O371" s="43"/>
      <c r="P371" s="6"/>
      <c r="Q371" s="6"/>
      <c r="R371" s="6"/>
      <c r="S371" s="6"/>
      <c r="T371" s="6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84" s="5" customFormat="1" ht="20.10000000000000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7"/>
      <c r="M372" s="6"/>
      <c r="N372" s="3"/>
      <c r="O372" s="43"/>
      <c r="P372" s="6"/>
      <c r="Q372" s="6"/>
      <c r="R372" s="6"/>
      <c r="S372" s="6"/>
      <c r="T372" s="6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7"/>
      <c r="M373" s="6"/>
      <c r="N373" s="3"/>
      <c r="O373" s="43"/>
      <c r="P373" s="6"/>
      <c r="Q373" s="6"/>
      <c r="R373" s="6"/>
      <c r="S373" s="6"/>
      <c r="T373" s="6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7"/>
      <c r="M374" s="6"/>
      <c r="N374" s="3"/>
      <c r="O374" s="43"/>
      <c r="P374" s="6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7"/>
      <c r="M376" s="6"/>
      <c r="N376" s="3"/>
      <c r="O376" s="43"/>
      <c r="P376" s="6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7"/>
      <c r="M377" s="6"/>
      <c r="N377" s="3"/>
      <c r="O377" s="43"/>
      <c r="P377" s="6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ht="20.100000000000001" customHeight="1" x14ac:dyDescent="0.2">
      <c r="B378" s="81"/>
      <c r="C378" s="81"/>
      <c r="D378" s="5"/>
      <c r="E378" s="5"/>
      <c r="F378" s="5"/>
      <c r="G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</row>
    <row r="379" spans="1:184" ht="20.100000000000001" customHeight="1" x14ac:dyDescent="0.2">
      <c r="B379" s="62" t="s">
        <v>119</v>
      </c>
      <c r="C379" s="62"/>
      <c r="D379" s="64"/>
      <c r="E379" s="64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1:184" ht="18" x14ac:dyDescent="0.2">
      <c r="B380" s="82" t="s">
        <v>105</v>
      </c>
      <c r="C380" s="82"/>
      <c r="D380" s="64"/>
      <c r="E380" s="64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18" x14ac:dyDescent="0.2">
      <c r="B381" s="51"/>
      <c r="C381" s="35"/>
      <c r="D381" s="49"/>
      <c r="E381" s="49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18" x14ac:dyDescent="0.2">
      <c r="B382" s="51"/>
      <c r="C382" s="35"/>
      <c r="D382" s="49"/>
      <c r="E382" s="49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18" x14ac:dyDescent="0.2">
      <c r="B383" s="56"/>
      <c r="C383" s="35"/>
      <c r="D383" s="55"/>
      <c r="E383" s="5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8" x14ac:dyDescent="0.2">
      <c r="B384" s="56"/>
      <c r="C384" s="35"/>
      <c r="D384" s="55"/>
      <c r="E384" s="55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56"/>
      <c r="C385" s="35"/>
      <c r="D385" s="55"/>
      <c r="E385" s="5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1"/>
      <c r="C386" s="35"/>
      <c r="D386" s="50"/>
      <c r="E386" s="50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1"/>
      <c r="C387" s="35"/>
      <c r="D387" s="50"/>
      <c r="E387" s="50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8" x14ac:dyDescent="0.2">
      <c r="B388" s="51"/>
      <c r="C388" s="35"/>
      <c r="D388" s="50"/>
      <c r="E388" s="50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8" x14ac:dyDescent="0.2">
      <c r="B389" s="51"/>
      <c r="C389" s="35"/>
      <c r="D389" s="50"/>
      <c r="E389" s="50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20.100000000000001" customHeight="1" x14ac:dyDescent="0.2">
      <c r="B390" s="51"/>
      <c r="C390" s="46"/>
      <c r="D390" s="28"/>
      <c r="E390" s="28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">
      <c r="B391" s="52"/>
      <c r="C391" s="5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52"/>
      <c r="C392" s="5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61"/>
      <c r="C393" s="61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62" t="s">
        <v>106</v>
      </c>
      <c r="C394" s="62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60" t="s">
        <v>71</v>
      </c>
      <c r="C395" s="60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3"/>
      <c r="C396" s="23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57"/>
      <c r="C397" s="23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57"/>
      <c r="C398" s="23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57"/>
      <c r="C399" s="23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53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3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3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2"/>
      <c r="C403" s="5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2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s="8" customFormat="1" ht="20.100000000000001" customHeight="1" x14ac:dyDescent="0.2">
      <c r="B405" s="54"/>
      <c r="O405" s="44"/>
    </row>
    <row r="406" spans="2:184" s="8" customFormat="1" ht="20.100000000000001" customHeight="1" x14ac:dyDescent="0.2">
      <c r="B406" s="61"/>
      <c r="C406" s="61"/>
      <c r="O406" s="44"/>
    </row>
    <row r="407" spans="2:184" ht="20.100000000000001" customHeight="1" x14ac:dyDescent="0.2">
      <c r="B407" s="63" t="s">
        <v>107</v>
      </c>
      <c r="C407" s="63"/>
      <c r="D407" s="5"/>
      <c r="E407" s="5"/>
      <c r="F407" s="5"/>
      <c r="G407" s="5"/>
    </row>
    <row r="408" spans="2:184" s="8" customFormat="1" ht="20.100000000000001" customHeight="1" x14ac:dyDescent="0.2">
      <c r="B408" s="60" t="s">
        <v>70</v>
      </c>
      <c r="C408" s="60"/>
      <c r="O408" s="44"/>
    </row>
    <row r="409" spans="2:184" s="8" customFormat="1" x14ac:dyDescent="0.2">
      <c r="O409" s="44"/>
    </row>
    <row r="410" spans="2:184" s="8" customFormat="1" x14ac:dyDescent="0.2">
      <c r="O410" s="44"/>
    </row>
    <row r="411" spans="2:184" s="8" customFormat="1" x14ac:dyDescent="0.2">
      <c r="O411" s="44"/>
    </row>
    <row r="412" spans="2:184" s="8" customFormat="1" x14ac:dyDescent="0.2">
      <c r="O412" s="44"/>
    </row>
    <row r="413" spans="2:184" s="8" customFormat="1" x14ac:dyDescent="0.2">
      <c r="O413" s="44"/>
    </row>
    <row r="414" spans="2:184" s="8" customFormat="1" x14ac:dyDescent="0.2">
      <c r="O414" s="44"/>
    </row>
    <row r="415" spans="2:184" s="8" customFormat="1" x14ac:dyDescent="0.2">
      <c r="O415" s="44"/>
    </row>
    <row r="416" spans="2:184" s="8" customFormat="1" x14ac:dyDescent="0.2">
      <c r="O416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8" customFormat="1" x14ac:dyDescent="0.2">
      <c r="O3394" s="44"/>
    </row>
    <row r="3395" spans="1:184" s="8" customFormat="1" x14ac:dyDescent="0.2">
      <c r="O3395" s="44"/>
    </row>
    <row r="3396" spans="1:184" s="8" customFormat="1" x14ac:dyDescent="0.2">
      <c r="O3396" s="44"/>
    </row>
    <row r="3397" spans="1:184" s="8" customFormat="1" x14ac:dyDescent="0.2">
      <c r="O3397" s="44"/>
    </row>
    <row r="3398" spans="1:184" s="8" customFormat="1" x14ac:dyDescent="0.2">
      <c r="O3398" s="44"/>
    </row>
    <row r="3399" spans="1:184" s="8" customFormat="1" x14ac:dyDescent="0.2">
      <c r="O3399" s="44"/>
    </row>
    <row r="3400" spans="1:184" s="8" customFormat="1" x14ac:dyDescent="0.2">
      <c r="O3400" s="44"/>
    </row>
    <row r="3401" spans="1:184" s="8" customFormat="1" x14ac:dyDescent="0.2">
      <c r="O3401" s="44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79:D380"/>
    <mergeCell ref="E379:E380"/>
    <mergeCell ref="O10:O11"/>
    <mergeCell ref="J10:K10"/>
    <mergeCell ref="L10:L11"/>
    <mergeCell ref="I9:I11"/>
    <mergeCell ref="G9:G11"/>
    <mergeCell ref="D9:D11"/>
    <mergeCell ref="E9:E11"/>
    <mergeCell ref="F9:F11"/>
    <mergeCell ref="A369:T369"/>
    <mergeCell ref="B378:C378"/>
    <mergeCell ref="B379:C379"/>
    <mergeCell ref="B380:C380"/>
    <mergeCell ref="A368:T368"/>
    <mergeCell ref="B408:C408"/>
    <mergeCell ref="B393:C393"/>
    <mergeCell ref="B394:C394"/>
    <mergeCell ref="B395:C395"/>
    <mergeCell ref="B406:C406"/>
    <mergeCell ref="B407:C407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68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2022-04-29T20:03:30Z</cp:lastPrinted>
  <dcterms:created xsi:type="dcterms:W3CDTF">2006-07-11T17:39:34Z</dcterms:created>
  <dcterms:modified xsi:type="dcterms:W3CDTF">2022-05-19T22:30:48Z</dcterms:modified>
</cp:coreProperties>
</file>