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JULIO 2021\Nómina fijos\"/>
    </mc:Choice>
  </mc:AlternateContent>
  <xr:revisionPtr revIDLastSave="0" documentId="13_ncr:1_{5C7D73F1-C03C-40BE-B928-42C104D5B4EA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fijos'!$A$9:$T$268</definedName>
    <definedName name="_xlnm.Print_Area" localSheetId="0">'Empleados fijos'!$A$2:$T$301</definedName>
    <definedName name="_xlnm.Print_Titles" localSheetId="0">'Empleados fijos'!$1:$11</definedName>
  </definedNames>
  <calcPr calcId="191029"/>
</workbook>
</file>

<file path=xl/calcChain.xml><?xml version="1.0" encoding="utf-8"?>
<calcChain xmlns="http://schemas.openxmlformats.org/spreadsheetml/2006/main">
  <c r="H268" i="1" l="1"/>
  <c r="I268" i="1"/>
  <c r="J268" i="1"/>
  <c r="K268" i="1"/>
  <c r="L268" i="1"/>
  <c r="M268" i="1"/>
  <c r="N268" i="1"/>
  <c r="O268" i="1"/>
  <c r="P268" i="1"/>
  <c r="Q268" i="1"/>
  <c r="R268" i="1"/>
  <c r="S268" i="1"/>
  <c r="T268" i="1"/>
  <c r="G268" i="1"/>
  <c r="P207" i="1" l="1"/>
  <c r="R207" i="1"/>
  <c r="T207" i="1" s="1"/>
  <c r="S207" i="1"/>
  <c r="P208" i="1"/>
  <c r="R208" i="1"/>
  <c r="T208" i="1" s="1"/>
  <c r="S208" i="1"/>
  <c r="P209" i="1"/>
  <c r="R209" i="1"/>
  <c r="T209" i="1" s="1"/>
  <c r="S209" i="1"/>
  <c r="P210" i="1"/>
  <c r="R210" i="1"/>
  <c r="T210" i="1" s="1"/>
  <c r="S210" i="1"/>
  <c r="P211" i="1"/>
  <c r="R211" i="1"/>
  <c r="T211" i="1" s="1"/>
  <c r="S211" i="1"/>
  <c r="P212" i="1"/>
  <c r="R212" i="1"/>
  <c r="T212" i="1" s="1"/>
  <c r="S212" i="1"/>
  <c r="P213" i="1"/>
  <c r="R213" i="1"/>
  <c r="T213" i="1" s="1"/>
  <c r="S213" i="1"/>
  <c r="P214" i="1"/>
  <c r="R214" i="1"/>
  <c r="T214" i="1" s="1"/>
  <c r="S214" i="1"/>
  <c r="P215" i="1"/>
  <c r="R215" i="1"/>
  <c r="T215" i="1" s="1"/>
  <c r="S215" i="1"/>
  <c r="P216" i="1"/>
  <c r="R216" i="1"/>
  <c r="T216" i="1" s="1"/>
  <c r="S216" i="1"/>
  <c r="P217" i="1"/>
  <c r="R217" i="1"/>
  <c r="T217" i="1" s="1"/>
  <c r="S217" i="1"/>
  <c r="P218" i="1"/>
  <c r="R218" i="1"/>
  <c r="T218" i="1" s="1"/>
  <c r="S218" i="1"/>
  <c r="P220" i="1"/>
  <c r="R220" i="1"/>
  <c r="T220" i="1" s="1"/>
  <c r="S220" i="1"/>
  <c r="P221" i="1"/>
  <c r="R221" i="1"/>
  <c r="T221" i="1" s="1"/>
  <c r="S221" i="1"/>
  <c r="P222" i="1"/>
  <c r="R222" i="1"/>
  <c r="T222" i="1" s="1"/>
  <c r="S222" i="1"/>
  <c r="P219" i="1"/>
  <c r="R219" i="1"/>
  <c r="T219" i="1" s="1"/>
  <c r="S219" i="1"/>
  <c r="P224" i="1"/>
  <c r="R224" i="1"/>
  <c r="T224" i="1" s="1"/>
  <c r="S224" i="1"/>
  <c r="P225" i="1"/>
  <c r="R225" i="1"/>
  <c r="T225" i="1" s="1"/>
  <c r="S225" i="1"/>
  <c r="P226" i="1"/>
  <c r="R226" i="1"/>
  <c r="T226" i="1" s="1"/>
  <c r="S226" i="1"/>
  <c r="P227" i="1"/>
  <c r="R227" i="1"/>
  <c r="T227" i="1" s="1"/>
  <c r="S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23" i="1"/>
  <c r="R223" i="1"/>
  <c r="T223" i="1" s="1"/>
  <c r="S223" i="1"/>
  <c r="P267" i="1"/>
  <c r="R267" i="1"/>
  <c r="T267" i="1" s="1"/>
  <c r="S267" i="1"/>
  <c r="P256" i="1"/>
  <c r="R256" i="1"/>
  <c r="T256" i="1" s="1"/>
  <c r="S256" i="1"/>
  <c r="P255" i="1"/>
  <c r="R255" i="1"/>
  <c r="T255" i="1" s="1"/>
  <c r="S255" i="1"/>
  <c r="P261" i="1"/>
  <c r="R261" i="1"/>
  <c r="T261" i="1" s="1"/>
  <c r="S261" i="1"/>
  <c r="P253" i="1"/>
  <c r="R253" i="1"/>
  <c r="T253" i="1" s="1"/>
  <c r="S253" i="1"/>
  <c r="P262" i="1"/>
  <c r="R262" i="1"/>
  <c r="T262" i="1" s="1"/>
  <c r="S262" i="1"/>
  <c r="P263" i="1"/>
  <c r="R263" i="1"/>
  <c r="T263" i="1" s="1"/>
  <c r="S263" i="1"/>
  <c r="P264" i="1"/>
  <c r="R264" i="1"/>
  <c r="T264" i="1" s="1"/>
  <c r="S264" i="1"/>
  <c r="P257" i="1"/>
  <c r="R257" i="1"/>
  <c r="T257" i="1" s="1"/>
  <c r="S257" i="1"/>
  <c r="P258" i="1"/>
  <c r="R258" i="1"/>
  <c r="T258" i="1" s="1"/>
  <c r="S258" i="1"/>
  <c r="P265" i="1"/>
  <c r="R265" i="1"/>
  <c r="T265" i="1" s="1"/>
  <c r="S265" i="1"/>
  <c r="S178" i="1" l="1"/>
  <c r="R178" i="1"/>
  <c r="T178" i="1" s="1"/>
  <c r="P178" i="1"/>
  <c r="P198" i="1" l="1"/>
  <c r="R198" i="1"/>
  <c r="T198" i="1" s="1"/>
  <c r="S198" i="1"/>
  <c r="R44" i="1"/>
  <c r="T44" i="1" s="1"/>
  <c r="S44" i="1"/>
  <c r="P44" i="1"/>
  <c r="R74" i="1" l="1"/>
  <c r="R75" i="1"/>
  <c r="R68" i="1"/>
  <c r="R76" i="1"/>
  <c r="R77" i="1"/>
  <c r="R78" i="1"/>
  <c r="R79" i="1"/>
  <c r="R85" i="1"/>
  <c r="R86" i="1"/>
  <c r="R83" i="1"/>
  <c r="R84" i="1"/>
  <c r="R82" i="1"/>
  <c r="R87" i="1"/>
  <c r="R88" i="1"/>
  <c r="R80" i="1"/>
  <c r="R81" i="1"/>
  <c r="R89" i="1"/>
  <c r="R91" i="1"/>
  <c r="R92" i="1"/>
  <c r="R93" i="1"/>
  <c r="R94" i="1"/>
  <c r="R95" i="1"/>
  <c r="R96" i="1"/>
  <c r="R97" i="1"/>
  <c r="R98" i="1"/>
  <c r="R99" i="1"/>
  <c r="R100" i="1"/>
  <c r="R101" i="1"/>
  <c r="R90" i="1"/>
  <c r="R103" i="1"/>
  <c r="R104" i="1"/>
  <c r="R105" i="1"/>
  <c r="R106" i="1"/>
  <c r="R107" i="1"/>
  <c r="R108" i="1"/>
  <c r="R109" i="1"/>
  <c r="R110" i="1"/>
  <c r="R111" i="1"/>
  <c r="R112" i="1"/>
  <c r="R113" i="1"/>
  <c r="R102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16" i="1"/>
  <c r="R132" i="1"/>
  <c r="R133" i="1"/>
  <c r="R134" i="1"/>
  <c r="R135" i="1"/>
  <c r="R136" i="1"/>
  <c r="R114" i="1"/>
  <c r="R137" i="1"/>
  <c r="R138" i="1"/>
  <c r="R139" i="1"/>
  <c r="R115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17" i="1"/>
  <c r="R153" i="1"/>
  <c r="R154" i="1"/>
  <c r="R155" i="1"/>
  <c r="R33" i="1"/>
  <c r="R34" i="1"/>
  <c r="R35" i="1"/>
  <c r="R31" i="1"/>
  <c r="R36" i="1"/>
  <c r="R37" i="1"/>
  <c r="R38" i="1"/>
  <c r="R32" i="1"/>
  <c r="R30" i="1"/>
  <c r="R39" i="1"/>
  <c r="R40" i="1"/>
  <c r="R41" i="1"/>
  <c r="R42" i="1"/>
  <c r="R22" i="1"/>
  <c r="R24" i="1"/>
  <c r="R25" i="1"/>
  <c r="R23" i="1"/>
  <c r="R26" i="1"/>
  <c r="R27" i="1"/>
  <c r="R28" i="1"/>
  <c r="R29" i="1"/>
  <c r="R20" i="1"/>
  <c r="R17" i="1"/>
  <c r="R21" i="1"/>
  <c r="R18" i="1"/>
  <c r="R16" i="1"/>
  <c r="R19" i="1"/>
  <c r="R46" i="1"/>
  <c r="R47" i="1"/>
  <c r="R43" i="1"/>
  <c r="R48" i="1"/>
  <c r="R49" i="1"/>
  <c r="R50" i="1"/>
  <c r="R51" i="1"/>
  <c r="R52" i="1"/>
  <c r="R45" i="1"/>
  <c r="R54" i="1"/>
  <c r="R53" i="1"/>
  <c r="R57" i="1"/>
  <c r="R56" i="1"/>
  <c r="R55" i="1"/>
  <c r="R58" i="1"/>
  <c r="R59" i="1"/>
  <c r="R60" i="1"/>
  <c r="R61" i="1"/>
  <c r="R64" i="1"/>
  <c r="R62" i="1"/>
  <c r="R63" i="1"/>
  <c r="R65" i="1"/>
  <c r="R66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9" i="1"/>
  <c r="R181" i="1"/>
  <c r="R182" i="1"/>
  <c r="R180" i="1"/>
  <c r="R183" i="1"/>
  <c r="R184" i="1"/>
  <c r="R185" i="1"/>
  <c r="R186" i="1"/>
  <c r="R187" i="1"/>
  <c r="R188" i="1"/>
  <c r="R189" i="1"/>
  <c r="R190" i="1"/>
  <c r="R191" i="1"/>
  <c r="R192" i="1"/>
  <c r="R193" i="1"/>
  <c r="R204" i="1"/>
  <c r="R195" i="1"/>
  <c r="R194" i="1"/>
  <c r="R196" i="1"/>
  <c r="R197" i="1"/>
  <c r="R199" i="1"/>
  <c r="R200" i="1"/>
  <c r="R201" i="1"/>
  <c r="R202" i="1"/>
  <c r="R203" i="1"/>
  <c r="R205" i="1"/>
  <c r="R206" i="1"/>
  <c r="R266" i="1"/>
  <c r="R254" i="1"/>
  <c r="R259" i="1"/>
  <c r="R260" i="1"/>
  <c r="R233" i="1"/>
  <c r="R234" i="1"/>
  <c r="R235" i="1"/>
  <c r="R232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73" i="1"/>
  <c r="R72" i="1"/>
  <c r="R71" i="1"/>
  <c r="R67" i="1"/>
  <c r="R70" i="1"/>
  <c r="R69" i="1"/>
  <c r="R15" i="1"/>
  <c r="R14" i="1"/>
  <c r="R13" i="1"/>
  <c r="R12" i="1"/>
  <c r="S197" i="1" l="1"/>
  <c r="T197" i="1"/>
  <c r="P197" i="1"/>
  <c r="P181" i="1"/>
  <c r="T181" i="1"/>
  <c r="S181" i="1"/>
  <c r="P249" i="1" l="1"/>
  <c r="T249" i="1"/>
  <c r="S249" i="1"/>
  <c r="S66" i="1" l="1"/>
  <c r="T66" i="1"/>
  <c r="P66" i="1"/>
  <c r="P12" i="1"/>
  <c r="S50" i="1" l="1"/>
  <c r="P50" i="1"/>
  <c r="S49" i="1" l="1"/>
  <c r="T49" i="1"/>
  <c r="P49" i="1"/>
  <c r="T50" i="1" l="1"/>
  <c r="S88" i="1" l="1"/>
  <c r="T88" i="1"/>
  <c r="P88" i="1"/>
  <c r="S80" i="1"/>
  <c r="T80" i="1"/>
  <c r="P80" i="1"/>
  <c r="S56" i="1" l="1"/>
  <c r="T56" i="1"/>
  <c r="P56" i="1"/>
  <c r="S188" i="1"/>
  <c r="T188" i="1"/>
  <c r="P188" i="1"/>
  <c r="S187" i="1"/>
  <c r="T187" i="1"/>
  <c r="P187" i="1"/>
  <c r="S247" i="1"/>
  <c r="T247" i="1"/>
  <c r="P247" i="1"/>
  <c r="S252" i="1"/>
  <c r="T252" i="1"/>
  <c r="P252" i="1"/>
  <c r="S206" i="1"/>
  <c r="T206" i="1"/>
  <c r="P206" i="1"/>
  <c r="S245" i="1"/>
  <c r="T245" i="1"/>
  <c r="P245" i="1"/>
  <c r="S173" i="1"/>
  <c r="T173" i="1"/>
  <c r="P173" i="1"/>
  <c r="S189" i="1"/>
  <c r="T189" i="1"/>
  <c r="P189" i="1"/>
  <c r="S168" i="1"/>
  <c r="T168" i="1"/>
  <c r="P168" i="1"/>
  <c r="S166" i="1"/>
  <c r="T166" i="1"/>
  <c r="P166" i="1"/>
  <c r="S14" i="1" l="1"/>
  <c r="S15" i="1"/>
  <c r="S32" i="1"/>
  <c r="S69" i="1"/>
  <c r="S19" i="1"/>
  <c r="S70" i="1"/>
  <c r="S239" i="1"/>
  <c r="S53" i="1"/>
  <c r="S57" i="1"/>
  <c r="S72" i="1"/>
  <c r="S74" i="1"/>
  <c r="S139" i="1"/>
  <c r="S118" i="1"/>
  <c r="S16" i="1"/>
  <c r="S73" i="1"/>
  <c r="S115" i="1"/>
  <c r="S140" i="1"/>
  <c r="S141" i="1"/>
  <c r="S75" i="1"/>
  <c r="S142" i="1"/>
  <c r="S129" i="1"/>
  <c r="S143" i="1"/>
  <c r="S144" i="1"/>
  <c r="S130" i="1"/>
  <c r="S68" i="1"/>
  <c r="S76" i="1"/>
  <c r="S145" i="1"/>
  <c r="S146" i="1"/>
  <c r="S131" i="1"/>
  <c r="S147" i="1"/>
  <c r="S116" i="1"/>
  <c r="S148" i="1"/>
  <c r="S149" i="1"/>
  <c r="S150" i="1"/>
  <c r="S151" i="1"/>
  <c r="S77" i="1"/>
  <c r="S132" i="1"/>
  <c r="S152" i="1"/>
  <c r="S133" i="1"/>
  <c r="S119" i="1"/>
  <c r="S117" i="1"/>
  <c r="S101" i="1"/>
  <c r="S121" i="1"/>
  <c r="S103" i="1"/>
  <c r="S78" i="1"/>
  <c r="S134" i="1"/>
  <c r="S104" i="1"/>
  <c r="S79" i="1"/>
  <c r="S86" i="1"/>
  <c r="S105" i="1"/>
  <c r="S106" i="1"/>
  <c r="S135" i="1"/>
  <c r="S85" i="1"/>
  <c r="S122" i="1"/>
  <c r="S83" i="1"/>
  <c r="S123" i="1"/>
  <c r="S136" i="1"/>
  <c r="S124" i="1"/>
  <c r="S107" i="1"/>
  <c r="S108" i="1"/>
  <c r="S84" i="1"/>
  <c r="S98" i="1"/>
  <c r="S109" i="1"/>
  <c r="S170" i="1"/>
  <c r="S63" i="1"/>
  <c r="S110" i="1"/>
  <c r="S81" i="1"/>
  <c r="S111" i="1"/>
  <c r="S112" i="1"/>
  <c r="S113" i="1"/>
  <c r="S128" i="1"/>
  <c r="S114" i="1"/>
  <c r="S102" i="1"/>
  <c r="S153" i="1"/>
  <c r="S154" i="1"/>
  <c r="S155" i="1"/>
  <c r="S125" i="1"/>
  <c r="S33" i="1"/>
  <c r="S137" i="1"/>
  <c r="S34" i="1"/>
  <c r="S126" i="1"/>
  <c r="S138" i="1"/>
  <c r="S82" i="1"/>
  <c r="S127" i="1"/>
  <c r="S35" i="1"/>
  <c r="S120" i="1"/>
  <c r="S31" i="1"/>
  <c r="S36" i="1"/>
  <c r="S87" i="1"/>
  <c r="S37" i="1"/>
  <c r="S38" i="1"/>
  <c r="S25" i="1"/>
  <c r="S30" i="1"/>
  <c r="S39" i="1"/>
  <c r="S40" i="1"/>
  <c r="S41" i="1"/>
  <c r="S42" i="1"/>
  <c r="S22" i="1"/>
  <c r="S23" i="1"/>
  <c r="S26" i="1"/>
  <c r="S27" i="1"/>
  <c r="S28" i="1"/>
  <c r="S29" i="1"/>
  <c r="S20" i="1"/>
  <c r="S17" i="1"/>
  <c r="S21" i="1"/>
  <c r="S18" i="1"/>
  <c r="S24" i="1"/>
  <c r="S46" i="1"/>
  <c r="S47" i="1"/>
  <c r="S43" i="1"/>
  <c r="S48" i="1"/>
  <c r="S51" i="1"/>
  <c r="S52" i="1"/>
  <c r="S45" i="1"/>
  <c r="S54" i="1"/>
  <c r="S55" i="1"/>
  <c r="S58" i="1"/>
  <c r="S59" i="1"/>
  <c r="S60" i="1"/>
  <c r="S61" i="1"/>
  <c r="S64" i="1"/>
  <c r="S62" i="1"/>
  <c r="S156" i="1"/>
  <c r="S157" i="1"/>
  <c r="S158" i="1"/>
  <c r="S159" i="1"/>
  <c r="S160" i="1"/>
  <c r="S161" i="1"/>
  <c r="S162" i="1"/>
  <c r="S163" i="1"/>
  <c r="S164" i="1"/>
  <c r="S165" i="1"/>
  <c r="S65" i="1"/>
  <c r="S169" i="1"/>
  <c r="S254" i="1"/>
  <c r="S167" i="1"/>
  <c r="S171" i="1"/>
  <c r="S67" i="1"/>
  <c r="S172" i="1"/>
  <c r="S174" i="1"/>
  <c r="S175" i="1"/>
  <c r="S176" i="1"/>
  <c r="S177" i="1"/>
  <c r="S179" i="1"/>
  <c r="S182" i="1"/>
  <c r="S180" i="1"/>
  <c r="S183" i="1"/>
  <c r="S184" i="1"/>
  <c r="S186" i="1"/>
  <c r="S190" i="1"/>
  <c r="S191" i="1"/>
  <c r="S192" i="1"/>
  <c r="S193" i="1"/>
  <c r="S204" i="1"/>
  <c r="S195" i="1"/>
  <c r="S194" i="1"/>
  <c r="S196" i="1"/>
  <c r="S199" i="1"/>
  <c r="S200" i="1"/>
  <c r="S201" i="1"/>
  <c r="S202" i="1"/>
  <c r="S203" i="1"/>
  <c r="S205" i="1"/>
  <c r="S185" i="1"/>
  <c r="S259" i="1"/>
  <c r="S266" i="1"/>
  <c r="S260" i="1"/>
  <c r="S233" i="1"/>
  <c r="S234" i="1"/>
  <c r="S235" i="1"/>
  <c r="S232" i="1"/>
  <c r="S236" i="1"/>
  <c r="S237" i="1"/>
  <c r="S238" i="1"/>
  <c r="S240" i="1"/>
  <c r="S241" i="1"/>
  <c r="S242" i="1"/>
  <c r="S243" i="1"/>
  <c r="S244" i="1"/>
  <c r="S71" i="1"/>
  <c r="S246" i="1"/>
  <c r="S89" i="1"/>
  <c r="S90" i="1"/>
  <c r="S92" i="1"/>
  <c r="S93" i="1"/>
  <c r="S94" i="1"/>
  <c r="S95" i="1"/>
  <c r="S96" i="1"/>
  <c r="S97" i="1"/>
  <c r="S99" i="1"/>
  <c r="S100" i="1"/>
  <c r="S91" i="1"/>
  <c r="S248" i="1"/>
  <c r="S250" i="1"/>
  <c r="S251" i="1"/>
  <c r="S13" i="1"/>
  <c r="S12" i="1"/>
  <c r="P13" i="1"/>
  <c r="P14" i="1"/>
  <c r="P15" i="1"/>
  <c r="P32" i="1"/>
  <c r="P69" i="1"/>
  <c r="P19" i="1"/>
  <c r="P70" i="1"/>
  <c r="P239" i="1"/>
  <c r="P53" i="1"/>
  <c r="P57" i="1"/>
  <c r="P72" i="1"/>
  <c r="P74" i="1"/>
  <c r="P139" i="1"/>
  <c r="P118" i="1"/>
  <c r="P16" i="1"/>
  <c r="P73" i="1"/>
  <c r="P115" i="1"/>
  <c r="P140" i="1"/>
  <c r="P141" i="1"/>
  <c r="P75" i="1"/>
  <c r="P142" i="1"/>
  <c r="P129" i="1"/>
  <c r="P143" i="1"/>
  <c r="P144" i="1"/>
  <c r="P130" i="1"/>
  <c r="P68" i="1"/>
  <c r="P76" i="1"/>
  <c r="P145" i="1"/>
  <c r="P146" i="1"/>
  <c r="P131" i="1"/>
  <c r="P147" i="1"/>
  <c r="P116" i="1"/>
  <c r="P148" i="1"/>
  <c r="P149" i="1"/>
  <c r="P150" i="1"/>
  <c r="P151" i="1"/>
  <c r="P77" i="1"/>
  <c r="P132" i="1"/>
  <c r="P152" i="1"/>
  <c r="P133" i="1"/>
  <c r="P119" i="1"/>
  <c r="P117" i="1"/>
  <c r="P101" i="1"/>
  <c r="P121" i="1"/>
  <c r="P103" i="1"/>
  <c r="P78" i="1"/>
  <c r="P134" i="1"/>
  <c r="P104" i="1"/>
  <c r="P79" i="1"/>
  <c r="P86" i="1"/>
  <c r="P105" i="1"/>
  <c r="P106" i="1"/>
  <c r="P135" i="1"/>
  <c r="P85" i="1"/>
  <c r="P122" i="1"/>
  <c r="P83" i="1"/>
  <c r="P123" i="1"/>
  <c r="P136" i="1"/>
  <c r="P124" i="1"/>
  <c r="P107" i="1"/>
  <c r="P108" i="1"/>
  <c r="P84" i="1"/>
  <c r="P98" i="1"/>
  <c r="P109" i="1"/>
  <c r="P170" i="1"/>
  <c r="P63" i="1"/>
  <c r="P110" i="1"/>
  <c r="P81" i="1"/>
  <c r="P111" i="1"/>
  <c r="P112" i="1"/>
  <c r="P113" i="1"/>
  <c r="P128" i="1"/>
  <c r="P114" i="1"/>
  <c r="P102" i="1"/>
  <c r="P153" i="1"/>
  <c r="P154" i="1"/>
  <c r="P155" i="1"/>
  <c r="P125" i="1"/>
  <c r="P33" i="1"/>
  <c r="P137" i="1"/>
  <c r="P34" i="1"/>
  <c r="P126" i="1"/>
  <c r="P138" i="1"/>
  <c r="P82" i="1"/>
  <c r="P127" i="1"/>
  <c r="P35" i="1"/>
  <c r="P120" i="1"/>
  <c r="P31" i="1"/>
  <c r="P36" i="1"/>
  <c r="P87" i="1"/>
  <c r="P37" i="1"/>
  <c r="P38" i="1"/>
  <c r="P25" i="1"/>
  <c r="P30" i="1"/>
  <c r="P39" i="1"/>
  <c r="P40" i="1"/>
  <c r="P41" i="1"/>
  <c r="P42" i="1"/>
  <c r="P22" i="1"/>
  <c r="P23" i="1"/>
  <c r="P26" i="1"/>
  <c r="P27" i="1"/>
  <c r="P28" i="1"/>
  <c r="P29" i="1"/>
  <c r="P20" i="1"/>
  <c r="P17" i="1"/>
  <c r="P21" i="1"/>
  <c r="P18" i="1"/>
  <c r="P24" i="1"/>
  <c r="P46" i="1"/>
  <c r="P47" i="1"/>
  <c r="P43" i="1"/>
  <c r="P48" i="1"/>
  <c r="P51" i="1"/>
  <c r="P52" i="1"/>
  <c r="P45" i="1"/>
  <c r="P54" i="1"/>
  <c r="P55" i="1"/>
  <c r="P58" i="1"/>
  <c r="P59" i="1"/>
  <c r="P60" i="1"/>
  <c r="P61" i="1"/>
  <c r="P64" i="1"/>
  <c r="P62" i="1"/>
  <c r="P156" i="1"/>
  <c r="P157" i="1"/>
  <c r="P158" i="1"/>
  <c r="P159" i="1"/>
  <c r="P160" i="1"/>
  <c r="P161" i="1"/>
  <c r="P162" i="1"/>
  <c r="P163" i="1"/>
  <c r="P164" i="1"/>
  <c r="P165" i="1"/>
  <c r="P65" i="1"/>
  <c r="P169" i="1"/>
  <c r="P254" i="1"/>
  <c r="P167" i="1"/>
  <c r="P171" i="1"/>
  <c r="P67" i="1"/>
  <c r="P172" i="1"/>
  <c r="P174" i="1"/>
  <c r="P175" i="1"/>
  <c r="P176" i="1"/>
  <c r="P177" i="1"/>
  <c r="P179" i="1"/>
  <c r="P182" i="1"/>
  <c r="P180" i="1"/>
  <c r="P183" i="1"/>
  <c r="P184" i="1"/>
  <c r="P186" i="1"/>
  <c r="P190" i="1"/>
  <c r="P191" i="1"/>
  <c r="P192" i="1"/>
  <c r="P193" i="1"/>
  <c r="P204" i="1"/>
  <c r="P195" i="1"/>
  <c r="P194" i="1"/>
  <c r="P196" i="1"/>
  <c r="P199" i="1"/>
  <c r="P200" i="1"/>
  <c r="P201" i="1"/>
  <c r="P202" i="1"/>
  <c r="P203" i="1"/>
  <c r="P205" i="1"/>
  <c r="P185" i="1"/>
  <c r="P259" i="1"/>
  <c r="P266" i="1"/>
  <c r="P260" i="1"/>
  <c r="P233" i="1"/>
  <c r="P234" i="1"/>
  <c r="P235" i="1"/>
  <c r="P232" i="1"/>
  <c r="P236" i="1"/>
  <c r="P237" i="1"/>
  <c r="P238" i="1"/>
  <c r="P240" i="1"/>
  <c r="P241" i="1"/>
  <c r="P242" i="1"/>
  <c r="P243" i="1"/>
  <c r="P244" i="1"/>
  <c r="P71" i="1"/>
  <c r="P246" i="1"/>
  <c r="P89" i="1"/>
  <c r="P90" i="1"/>
  <c r="P92" i="1"/>
  <c r="P93" i="1"/>
  <c r="P94" i="1"/>
  <c r="P95" i="1"/>
  <c r="P96" i="1"/>
  <c r="P97" i="1"/>
  <c r="P99" i="1"/>
  <c r="P100" i="1"/>
  <c r="P91" i="1"/>
  <c r="P248" i="1"/>
  <c r="P250" i="1"/>
  <c r="P251" i="1"/>
  <c r="T14" i="1"/>
  <c r="T15" i="1"/>
  <c r="T32" i="1"/>
  <c r="T69" i="1"/>
  <c r="T19" i="1"/>
  <c r="T70" i="1"/>
  <c r="T239" i="1"/>
  <c r="T53" i="1"/>
  <c r="T57" i="1"/>
  <c r="T72" i="1"/>
  <c r="T74" i="1"/>
  <c r="T139" i="1"/>
  <c r="T118" i="1"/>
  <c r="T16" i="1"/>
  <c r="T73" i="1"/>
  <c r="T115" i="1"/>
  <c r="T140" i="1"/>
  <c r="T141" i="1"/>
  <c r="T75" i="1"/>
  <c r="T142" i="1"/>
  <c r="T129" i="1"/>
  <c r="T143" i="1"/>
  <c r="T144" i="1"/>
  <c r="T130" i="1"/>
  <c r="T68" i="1"/>
  <c r="T76" i="1"/>
  <c r="T145" i="1"/>
  <c r="T146" i="1"/>
  <c r="T131" i="1"/>
  <c r="T147" i="1"/>
  <c r="T116" i="1"/>
  <c r="T148" i="1"/>
  <c r="T149" i="1"/>
  <c r="T150" i="1"/>
  <c r="T151" i="1"/>
  <c r="T77" i="1"/>
  <c r="T132" i="1"/>
  <c r="T152" i="1"/>
  <c r="T133" i="1"/>
  <c r="T119" i="1"/>
  <c r="T117" i="1"/>
  <c r="T101" i="1"/>
  <c r="T121" i="1"/>
  <c r="T103" i="1"/>
  <c r="T78" i="1"/>
  <c r="T134" i="1"/>
  <c r="T104" i="1"/>
  <c r="T79" i="1"/>
  <c r="T86" i="1"/>
  <c r="T105" i="1"/>
  <c r="T106" i="1"/>
  <c r="T135" i="1"/>
  <c r="T85" i="1"/>
  <c r="T122" i="1"/>
  <c r="T83" i="1"/>
  <c r="T123" i="1"/>
  <c r="T136" i="1"/>
  <c r="T124" i="1"/>
  <c r="T107" i="1"/>
  <c r="T108" i="1"/>
  <c r="T84" i="1"/>
  <c r="T98" i="1"/>
  <c r="T109" i="1"/>
  <c r="T170" i="1"/>
  <c r="T63" i="1"/>
  <c r="T110" i="1"/>
  <c r="T81" i="1"/>
  <c r="T111" i="1"/>
  <c r="T112" i="1"/>
  <c r="T113" i="1"/>
  <c r="T128" i="1"/>
  <c r="T114" i="1"/>
  <c r="T102" i="1"/>
  <c r="T153" i="1"/>
  <c r="T154" i="1"/>
  <c r="T155" i="1"/>
  <c r="T125" i="1"/>
  <c r="T33" i="1"/>
  <c r="T137" i="1"/>
  <c r="T34" i="1"/>
  <c r="T126" i="1"/>
  <c r="T138" i="1"/>
  <c r="T82" i="1"/>
  <c r="T127" i="1"/>
  <c r="T35" i="1"/>
  <c r="T120" i="1"/>
  <c r="T31" i="1"/>
  <c r="T36" i="1"/>
  <c r="T87" i="1"/>
  <c r="T37" i="1"/>
  <c r="T38" i="1"/>
  <c r="T25" i="1"/>
  <c r="T30" i="1"/>
  <c r="T39" i="1"/>
  <c r="T40" i="1"/>
  <c r="T41" i="1"/>
  <c r="T42" i="1"/>
  <c r="T22" i="1"/>
  <c r="T23" i="1"/>
  <c r="T26" i="1"/>
  <c r="T27" i="1"/>
  <c r="T28" i="1"/>
  <c r="T29" i="1"/>
  <c r="T20" i="1"/>
  <c r="T17" i="1"/>
  <c r="T21" i="1"/>
  <c r="T24" i="1"/>
  <c r="T46" i="1"/>
  <c r="T47" i="1"/>
  <c r="T43" i="1"/>
  <c r="T48" i="1"/>
  <c r="T51" i="1"/>
  <c r="T52" i="1"/>
  <c r="T45" i="1"/>
  <c r="T54" i="1"/>
  <c r="T55" i="1"/>
  <c r="T58" i="1"/>
  <c r="T59" i="1"/>
  <c r="T60" i="1"/>
  <c r="T61" i="1"/>
  <c r="T64" i="1"/>
  <c r="T62" i="1"/>
  <c r="T156" i="1"/>
  <c r="T157" i="1"/>
  <c r="T158" i="1"/>
  <c r="T159" i="1"/>
  <c r="T160" i="1"/>
  <c r="T161" i="1"/>
  <c r="T162" i="1"/>
  <c r="T163" i="1"/>
  <c r="T164" i="1"/>
  <c r="T165" i="1"/>
  <c r="T65" i="1"/>
  <c r="T169" i="1"/>
  <c r="T254" i="1"/>
  <c r="T167" i="1"/>
  <c r="T171" i="1"/>
  <c r="T67" i="1"/>
  <c r="T172" i="1"/>
  <c r="T174" i="1"/>
  <c r="T175" i="1"/>
  <c r="T176" i="1"/>
  <c r="T177" i="1"/>
  <c r="T179" i="1"/>
  <c r="T182" i="1"/>
  <c r="T180" i="1"/>
  <c r="T183" i="1"/>
  <c r="T184" i="1"/>
  <c r="T186" i="1"/>
  <c r="T190" i="1"/>
  <c r="T191" i="1"/>
  <c r="T192" i="1"/>
  <c r="T193" i="1"/>
  <c r="T204" i="1"/>
  <c r="T195" i="1"/>
  <c r="T194" i="1"/>
  <c r="T196" i="1"/>
  <c r="T199" i="1"/>
  <c r="T200" i="1"/>
  <c r="T201" i="1"/>
  <c r="T202" i="1"/>
  <c r="T203" i="1"/>
  <c r="T205" i="1"/>
  <c r="T185" i="1"/>
  <c r="T259" i="1"/>
  <c r="T266" i="1"/>
  <c r="T260" i="1"/>
  <c r="T233" i="1"/>
  <c r="T234" i="1"/>
  <c r="T235" i="1"/>
  <c r="T232" i="1"/>
  <c r="T236" i="1"/>
  <c r="T237" i="1"/>
  <c r="T238" i="1"/>
  <c r="T240" i="1"/>
  <c r="T241" i="1"/>
  <c r="T242" i="1"/>
  <c r="T243" i="1"/>
  <c r="T244" i="1"/>
  <c r="T71" i="1"/>
  <c r="T246" i="1"/>
  <c r="T89" i="1"/>
  <c r="T90" i="1"/>
  <c r="T92" i="1"/>
  <c r="T93" i="1"/>
  <c r="T94" i="1"/>
  <c r="T95" i="1"/>
  <c r="T96" i="1"/>
  <c r="T97" i="1"/>
  <c r="T99" i="1"/>
  <c r="T100" i="1"/>
  <c r="T91" i="1"/>
  <c r="T248" i="1"/>
  <c r="T250" i="1"/>
  <c r="T251" i="1"/>
  <c r="T13" i="1"/>
  <c r="T18" i="1" l="1"/>
  <c r="T12" i="1"/>
</calcChain>
</file>

<file path=xl/sharedStrings.xml><?xml version="1.0" encoding="utf-8"?>
<sst xmlns="http://schemas.openxmlformats.org/spreadsheetml/2006/main" count="1314" uniqueCount="419">
  <si>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</si>
  <si>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</si>
  <si>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</si>
  <si>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</si>
  <si>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</si>
  <si>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</si>
  <si>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</si>
  <si>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</si>
  <si>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</si>
  <si>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</si>
  <si>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</si>
  <si>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</si>
  <si>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</si>
  <si>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</si>
  <si>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</si>
  <si>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</si>
  <si>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</si>
  <si>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</si>
  <si>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</si>
  <si>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</si>
  <si>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</si>
  <si>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</si>
  <si>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</si>
  <si>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</si>
  <si>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</si>
  <si>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</si>
  <si>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</si>
  <si>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</si>
  <si>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</si>
  <si>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</si>
  <si>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</si>
  <si>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</si>
  <si>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</si>
  <si>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</si>
  <si>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</si>
  <si>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</si>
  <si>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</si>
  <si>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</si>
  <si>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</si>
  <si>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</si>
  <si>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</si>
  <si>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</si>
  <si>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</si>
  <si>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</si>
  <si>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</si>
  <si>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</si>
  <si>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</si>
  <si>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</si>
  <si>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</si>
  <si>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</si>
  <si>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</si>
  <si>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</si>
  <si>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</si>
  <si>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</si>
  <si>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</si>
  <si>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</si>
  <si>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</si>
  <si>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</si>
  <si>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</si>
  <si>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</si>
  <si>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</si>
  <si>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</si>
  <si>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</si>
  <si>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</si>
  <si>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</si>
  <si>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ANALISTA ECONOMICO FINANCIERO</t>
  </si>
  <si>
    <t>TECNICO DE DOCUMENTACION</t>
  </si>
  <si>
    <t>SECRETARIA I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</si>
  <si>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</si>
  <si>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</si>
  <si>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</si>
  <si>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</si>
  <si>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</si>
  <si>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</si>
  <si>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</si>
  <si>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</si>
  <si>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</si>
  <si>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</si>
  <si>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</si>
  <si>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</si>
  <si>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</si>
  <si>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</si>
  <si>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</si>
  <si>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</si>
  <si>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</si>
  <si>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</si>
  <si>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</si>
  <si>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</si>
  <si>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</si>
  <si>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</si>
  <si>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</si>
  <si>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</si>
  <si>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</si>
  <si>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</si>
  <si>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</si>
  <si>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</si>
  <si>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</si>
  <si>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</si>
  <si>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</si>
  <si>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</si>
  <si>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BALDWIN  FRANCISCO PEÑA</t>
  </si>
  <si>
    <t>PEDRO  MORILLO FERRERAS</t>
  </si>
  <si>
    <t>MARIA DEL CARMEN  MOTA FAJARDO</t>
  </si>
  <si>
    <t>ALEXANDER JESUS  VASQUEZ AMPARO</t>
  </si>
  <si>
    <t>MARIO ALEXANDER  PAREDES GARCIA</t>
  </si>
  <si>
    <t>ANGELA MARIA  HERNANDEZ</t>
  </si>
  <si>
    <t>RESPONSABLE DE ACCESO A LA INFORMAC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</si>
  <si>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</si>
  <si>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</si>
  <si>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</si>
  <si>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</si>
  <si>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</si>
  <si>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</si>
  <si>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</si>
  <si>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</si>
  <si>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</si>
  <si>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</si>
  <si>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</si>
  <si>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</si>
  <si>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</si>
  <si>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</si>
  <si>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</si>
  <si>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</si>
  <si>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</si>
  <si>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</si>
  <si>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</si>
  <si>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</si>
  <si>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</si>
  <si>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</si>
  <si>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</si>
  <si>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</si>
  <si>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</si>
  <si>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</si>
  <si>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ENC. DEPTO. DE NORMAS Y PROCED</t>
  </si>
  <si>
    <t>ENC. DPTO. DE IMPLEMENTACION Y SEG. NORMATIVO</t>
  </si>
  <si>
    <t>ANALISTA DE IMP. Y SEG. NORMAT</t>
  </si>
  <si>
    <t>CARRERA ADMINISTRATIVA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</si>
  <si>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</si>
  <si>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</si>
  <si>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</si>
  <si>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</si>
  <si>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</si>
  <si>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</si>
  <si>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</si>
  <si>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</si>
  <si>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</si>
  <si>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</si>
  <si>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</si>
  <si>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</si>
  <si>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</si>
  <si>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</si>
  <si>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</si>
  <si>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</si>
  <si>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SECCION DE ARCHIVO CENTRAL- DIGECOG</t>
  </si>
  <si>
    <t>ENC SECC. ARCHIVO DOC. CONTAB.</t>
  </si>
  <si>
    <t>AUXILIAR ADMINISTRATIVO (A)</t>
  </si>
  <si>
    <t>DIRECTOR DE NORM. Y PROCEDIMIENTOS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</si>
  <si>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</si>
  <si>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</si>
  <si>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</si>
  <si>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</si>
  <si>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</si>
  <si>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</si>
  <si>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Correspondiente al mes de julio del año 2021</t>
  </si>
  <si>
    <t>FELIX ANTONIO  SANTANA GARCIA</t>
  </si>
  <si>
    <t>BERNARDINO  PICHARDO</t>
  </si>
  <si>
    <t>EVELIN DE JESUS  FERNANDEZ JIMENEZ</t>
  </si>
  <si>
    <t>SONIA ALTAGRACIA  LEBRON PEREZ</t>
  </si>
  <si>
    <t>ANA LEIDY  HINOJOSA PAULINO</t>
  </si>
  <si>
    <t>GLEYDI ALEXANDER  TEJEDA ORTIZ</t>
  </si>
  <si>
    <t>LEONARDO ANTONIO  DIAZ</t>
  </si>
  <si>
    <t>RAFAEL  MEJIA ALEJO</t>
  </si>
  <si>
    <t>SANDRA  BUTEN HERNANDEZ</t>
  </si>
  <si>
    <t>VIRGINIA  CHIRENO CASTILLO</t>
  </si>
  <si>
    <t>FIORDALISA  BONILLA ARIAS</t>
  </si>
  <si>
    <t>MARIA TERESA  CASTILLO CARPIO</t>
  </si>
  <si>
    <t>BIANELLY  D  OLEO MORILLO</t>
  </si>
  <si>
    <t>CECILIA NICOLE  FRANCO ROSARIO</t>
  </si>
  <si>
    <t>REYNA  VILORIO</t>
  </si>
  <si>
    <t>EURYS ROSANNA  MARCANO MONTERO</t>
  </si>
  <si>
    <t>CRISTIANA MAGNOLIA  FELIZ ABREU</t>
  </si>
  <si>
    <t>MARISOL  VILLAFAÑA BRITO</t>
  </si>
  <si>
    <t>ROBERTO JOEL  MOREL SOTO</t>
  </si>
  <si>
    <t>RONNY RUBEN  ALVARADO RAMIREZ</t>
  </si>
  <si>
    <t>SONIA FRANCISCA  THOMAS MARTINEZ</t>
  </si>
  <si>
    <t>ANGELA ROSA  TAVARES VARGAS</t>
  </si>
  <si>
    <t>JENNIFER ESTEPHANY  JIMENEZ GALARZA</t>
  </si>
  <si>
    <t>RAFAEL  MERIÑO FELIZ</t>
  </si>
  <si>
    <t>MARIA YSABEL  BRUJAN NUÑEZ</t>
  </si>
  <si>
    <t>DANIEL ELIAS  REYES PEÑA</t>
  </si>
  <si>
    <t>BIENVENIDA YNMACULADA  NUÑEZ VALLECERDA</t>
  </si>
  <si>
    <t>CESAR  DE DIOS TEJADA</t>
  </si>
  <si>
    <t>CLEMENT YARIEL  RAMIREZ FELIZ</t>
  </si>
  <si>
    <t>EDWIN  CONTRERA HERNANDEZ</t>
  </si>
  <si>
    <t>FRANCISCO  NUÑEZ AMPARO</t>
  </si>
  <si>
    <t>JOEL ANTONIO  SANCHEZ LIZARDO</t>
  </si>
  <si>
    <t>JUANA YSABEL  MARTINEZ GREEN</t>
  </si>
  <si>
    <t>MARIO ERNESTO  SANCHEZ BRITO</t>
  </si>
  <si>
    <t>OVIDIO ANTONIO  CAMPUSANO MENDEZ</t>
  </si>
  <si>
    <t>JORGE WILFREDO  VALERIO</t>
  </si>
  <si>
    <t>ROSENNY ANNERI  LARA TRONCOSO</t>
  </si>
  <si>
    <t>ALEIDA ESTHER  PEREZ BREA</t>
  </si>
  <si>
    <t>CARLOS MIGUEL  DE LOS SANTOS TORIBIO</t>
  </si>
  <si>
    <t>JULIO CESAR  BAEZ ARIAS</t>
  </si>
  <si>
    <t>LESNEIDA CESARINA  ROJAS CARPIO</t>
  </si>
  <si>
    <t>LUIS ERNESTO  HERNANDEZ DELGADO</t>
  </si>
  <si>
    <t>MISAEL  ALCANTARA ARIAS</t>
  </si>
  <si>
    <t>PEDRO FRANCISCO  HENRIQUEZ UREÑA</t>
  </si>
  <si>
    <t>JESUS ALTAGRACIA  REYES MONTERO</t>
  </si>
  <si>
    <t>JOSE ARMANDO  VALDEZ RODRIGUEZ</t>
  </si>
  <si>
    <t>NANCY  MORROBEL PEREZ</t>
  </si>
  <si>
    <t>LOLA DEL CARMEN  DE JESUS COHEN</t>
  </si>
  <si>
    <t>TOMAS  VALDEZ</t>
  </si>
  <si>
    <t>SECCION DE SERVICIOS GENERALES</t>
  </si>
  <si>
    <t>AURELINDA MERCEDES  DE LEON FONTANA</t>
  </si>
  <si>
    <t>CELESTE AURORA  RAMIREZ CASTILLO</t>
  </si>
  <si>
    <t>EDALIO  ESPINOSA LUCIANO</t>
  </si>
  <si>
    <t>ELBA MARIA  GERMAN MARMOLEJOS</t>
  </si>
  <si>
    <t>FELIX  RODRIGUEZ</t>
  </si>
  <si>
    <t>JOSE LUIS  MARTE GOMEZ</t>
  </si>
  <si>
    <t>JOSELIN ESMERARDA  JIMENEZ</t>
  </si>
  <si>
    <t>KARINA  LIRIANO</t>
  </si>
  <si>
    <t>LUIS BERNARDO  CASILLA MANCEBO</t>
  </si>
  <si>
    <t>LUIS MARIANO DE JESUS  DURAN MENDOZA</t>
  </si>
  <si>
    <t>MARIA TRINIDAD  CUEVAS RUIZ</t>
  </si>
  <si>
    <t>MARIBEL  RECIO MONTERO</t>
  </si>
  <si>
    <t>MARIO  REYES LOPEZ</t>
  </si>
  <si>
    <t>MIGUEL AMET  SOLANO ABREU</t>
  </si>
  <si>
    <t>RAMON ANTONIO  RIVAS CUEVAS</t>
  </si>
  <si>
    <t>RAUL  JIMENEZ MORETA</t>
  </si>
  <si>
    <t>ROSA MARIA  OGANDO</t>
  </si>
  <si>
    <t>XIOMARA HILDALINA  CAPELLAN MERCEDES</t>
  </si>
  <si>
    <t>ALEJANDRO  DIAZ MATEO</t>
  </si>
  <si>
    <t>DANIA  TAVERAS ROJAS</t>
  </si>
  <si>
    <t>DANILO  RODRIGUEZ</t>
  </si>
  <si>
    <t>FRANKLIN DANIEL  OVIEDO AMOR</t>
  </si>
  <si>
    <t>JACQUELINE DE LOS A  GONZALEZ COSTE</t>
  </si>
  <si>
    <t>JOSE JAVIER  LOPEZ DURAN</t>
  </si>
  <si>
    <t>MARTIN  BELTRE</t>
  </si>
  <si>
    <t>ROBERTO YSANDRO  FLORIAN OGANDO</t>
  </si>
  <si>
    <t>SANTA ANA  SOTO LINARES</t>
  </si>
  <si>
    <t>ANTONIO NICOLAS  FERRERAS BELLO</t>
  </si>
  <si>
    <t>ARISTIDES  CABRERA</t>
  </si>
  <si>
    <t>CARLOS ESTEBAN  FAMILIA DE LOS SANTOS</t>
  </si>
  <si>
    <t>CRISTIAN  FERRERAS CASTILLO</t>
  </si>
  <si>
    <t>GENARO  RODRIGUEZ SANTOS</t>
  </si>
  <si>
    <t>JUANA  ORTEGA</t>
  </si>
  <si>
    <t>LENIN STALIN  MENDEZ QUEZADA</t>
  </si>
  <si>
    <t>PAULO FEDERICO  CASTILLO PAULINO</t>
  </si>
  <si>
    <t>WASCAR ESQUIVEL  GONZALEZ COLON</t>
  </si>
  <si>
    <t>WASKAR MIGUEL  CARRASCO LEBRON</t>
  </si>
  <si>
    <t>YISE PAULINA  BAUTISTA REYES</t>
  </si>
  <si>
    <t>YOAN  RODRIGUEZ SANCHEZ</t>
  </si>
  <si>
    <t>ELENA  MEJIA SILVERIO DE DE LA CRUZ</t>
  </si>
  <si>
    <t>MIOSOTIS ELIZABETH  HERNANDEZ COLON</t>
  </si>
  <si>
    <t>RAMON DE JESUS  GOMEZ DE JESUS</t>
  </si>
  <si>
    <t>ARELIS STEYLAN  MONTILLA CUSTODIO</t>
  </si>
  <si>
    <t>CARLIXTA  PIMENTEL ACOSTA DE ACOSTA</t>
  </si>
  <si>
    <t>STEFANI MARIOLI  MIESES HERNANDEZ</t>
  </si>
  <si>
    <t>VALERIA  SANCHEZ HERNANDEZ</t>
  </si>
  <si>
    <t>MANOLIN  CUEVAS BENITEZ</t>
  </si>
  <si>
    <t>ANA MERCEDES  HERNANDEZ GRULLON DE DE PEÑA</t>
  </si>
  <si>
    <t>ANA KARLA  SOTO SUAZO</t>
  </si>
  <si>
    <t>CINTHYA MASSIEL  TAMAREZ HERNANDEZ</t>
  </si>
  <si>
    <t>LILLIAN MARIA  SURIEL CABRERA</t>
  </si>
  <si>
    <t>NELLY ALTAGRACIA  PEÑA MONTERO</t>
  </si>
  <si>
    <t>JASSON ANTONIO  GUZMAN GUERRERO</t>
  </si>
  <si>
    <t>DEPARTAMENTO COMUNICACION</t>
  </si>
  <si>
    <t>ISABEL PATRICIA  MENDEZ ROJAS</t>
  </si>
  <si>
    <t>SUY BEN ALEXANDRA  BEN GIL</t>
  </si>
  <si>
    <t>HECTOR RADHAMES  FERRERAS FELIZ</t>
  </si>
  <si>
    <t>JEAN CARLOS  PIMENTEL CASTILLO</t>
  </si>
  <si>
    <t>NICOLE  CAPELLAN HENRIQUEZ</t>
  </si>
  <si>
    <t>YAMELL MARIA  RONDON DURAN</t>
  </si>
  <si>
    <t>CARMEN LIDIA  RIVERA CONTRERAS</t>
  </si>
  <si>
    <t>ELIEZER  ROSARIO FERMIN</t>
  </si>
  <si>
    <t>ROSA MARIEL  ABREU AQUINO</t>
  </si>
  <si>
    <t>AUGUSTO RAINERIO  CESPEDES HERNANDEZ</t>
  </si>
  <si>
    <t>CECILIO  MANZUETA JAVIER</t>
  </si>
  <si>
    <t>FAUSTO NOEL  RODRIGUEZ MARTINEZ</t>
  </si>
  <si>
    <t>CARMEN CELESTE  MATOS SANTANA</t>
  </si>
  <si>
    <t>FELIX  MARTINEZ ANTIGUA</t>
  </si>
  <si>
    <t>YEURY ARILDO  PEÑA DUME</t>
  </si>
  <si>
    <t>ATAHUALPA  ORTIZ MENDOZA</t>
  </si>
  <si>
    <t>SUGELI  RODRIGUEZ TAVERAS</t>
  </si>
  <si>
    <t>ELSIS NATASCHIA  DOMINGUEZ GONELL</t>
  </si>
  <si>
    <t>JOHANNY  RUIZ CASTRO</t>
  </si>
  <si>
    <t>LEIDY MARIEL  ALCANTARA ALCANTARA</t>
  </si>
  <si>
    <t>ROSANNY DEL CARMEN  CEPEDA MEJIA</t>
  </si>
  <si>
    <t>NERIS ELVIRA  VANDERHORST GALVAN</t>
  </si>
  <si>
    <t>FIOR D`ALIZA DEL MILAGROS  VASQUEZ JIMENEZ</t>
  </si>
  <si>
    <t>IMILCE REGINA  DE LEON MORA</t>
  </si>
  <si>
    <t>CHARLEY  QUERO SANCHEZ</t>
  </si>
  <si>
    <t>EDWARD FRANCISCO  MARIA DIAZ</t>
  </si>
  <si>
    <t>YOCAREN  NIVAR GONZALEZ</t>
  </si>
  <si>
    <t>CARLOS MANUEL  BELTRE SENA</t>
  </si>
  <si>
    <t>RAMON TOMAS  PERELLO MARTINEZ</t>
  </si>
  <si>
    <t>SEVERIANO  ALCANTARA GARCIA</t>
  </si>
  <si>
    <t>RAFAELA  TEJADA MARTINEZ</t>
  </si>
  <si>
    <t>CINTIA YUDELIS  BRUJAN MADE</t>
  </si>
  <si>
    <t>VICTOR MANUEL  GOMEZ RODRIGUEZ</t>
  </si>
  <si>
    <t>CARLOS JOEL  MARTINEZ GARCIA</t>
  </si>
  <si>
    <t>HARRISON  FAJAR MATOS</t>
  </si>
  <si>
    <t>LUIS ALBERTO  CABRAL SANCHEZ</t>
  </si>
  <si>
    <t>WANDY  HIERRO NUÑEZ</t>
  </si>
  <si>
    <t>RAMONA EUNICE  BATISTA VARGAS</t>
  </si>
  <si>
    <t>MAURO  AQUINO</t>
  </si>
  <si>
    <t>ANA MIRIAN  RODRIGUEZ ABREU</t>
  </si>
  <si>
    <t>MARIA REYNALDA  VENTURA NUÑEZ</t>
  </si>
  <si>
    <t>JOSELINA MERCEDES  HERNANDEZ CASTELLANOS</t>
  </si>
  <si>
    <t>ROSMERY INDRI  FELIPE MEDRANO</t>
  </si>
  <si>
    <t>DAVID MICHELL  DE JESUS PIMENTEL</t>
  </si>
  <si>
    <t>ALEJANDRO OSCAR  ROSARIO PEÑA</t>
  </si>
  <si>
    <t>PLINIO ALBERTO  SOLANO GUANTE</t>
  </si>
  <si>
    <t>PRISSELIA  PEÑA ORTIZ</t>
  </si>
  <si>
    <t>CHELSEA BACILIA  FIGUEROA ALCANTARA</t>
  </si>
  <si>
    <t>MANUEL EMILIO  LINARES GUERRERO</t>
  </si>
  <si>
    <t>MARIA DE LOS ANGELES  PUELLO MIESES</t>
  </si>
  <si>
    <t>ANDY ALEJANDRINA  VARGAS DOMINGUEZ</t>
  </si>
  <si>
    <t>CARMEN ELIZABETH  ESPINAL COISCOU</t>
  </si>
  <si>
    <t>FRANCIA MARITZA  VASQUEZ WELLS</t>
  </si>
  <si>
    <t>MIREYA ALTAGRACIA  GUZMAN LANTIGUA</t>
  </si>
  <si>
    <t>NICAURYS  GUZMAN TURBI</t>
  </si>
  <si>
    <t>YANINA  SUZAÑA GERARDO</t>
  </si>
  <si>
    <t>RAFAEL ERNESTO  GOMEZ PEÑA</t>
  </si>
  <si>
    <t>KEURIN  MARTINEZ DEL ORBE</t>
  </si>
  <si>
    <t>MERCEDES DEL C DE JESUS  FRANCO ESTEVEZ</t>
  </si>
  <si>
    <t>DOMINGO  JEREZ CEPEDA</t>
  </si>
  <si>
    <t>ISABEL  DE LA PAZ BURGOS</t>
  </si>
  <si>
    <t>IVELISSE  BATISTA VENTURA DE MEDINA</t>
  </si>
  <si>
    <t>JOSE LUIS  MEJIA TAPIA</t>
  </si>
  <si>
    <t>KENIA ALTAGRACIA  LAZALA TEJADA</t>
  </si>
  <si>
    <t>FAUDYS ESTHER  LARA DE LA CRUZ</t>
  </si>
  <si>
    <t>FRANCISCA RAMONA  SUERO DEL CARMEN</t>
  </si>
  <si>
    <t>ISRAEL  HIDALGO JIMENEZ</t>
  </si>
  <si>
    <t>JOSE ALEXANDER  UREÑA FURCAL</t>
  </si>
  <si>
    <t>YUMERCA  PICHARDO SANCHEZ</t>
  </si>
  <si>
    <t>ESTHEL MARGARITA  MORA MONTERO</t>
  </si>
  <si>
    <t>JHAINA ESPERANZA  DEL POZO PAULA</t>
  </si>
  <si>
    <t>SALVADOR  MORA MORA</t>
  </si>
  <si>
    <t>GILBERTO  TERRERO TAVERA</t>
  </si>
  <si>
    <t>YLKANIA JEANNET  BOTELLO VALDEZ</t>
  </si>
  <si>
    <t>FRANIA ESTHER  ABREU PIMENTEL</t>
  </si>
  <si>
    <t>HIRAN ISMAEL  SANCHEZ REYES</t>
  </si>
  <si>
    <t>JULIA MARIA  LORA DE LA CRUZ</t>
  </si>
  <si>
    <t>LESLIE LORENA  GUERRERO GONZALEZ</t>
  </si>
  <si>
    <t>ALBA PATRICIA  HEREDIA SEVERINO</t>
  </si>
  <si>
    <t>JENNY CRISTINA  BATISTA REYES</t>
  </si>
  <si>
    <t>RANDOLPH EUCLIDES  CUEVAS JIMENEZ</t>
  </si>
  <si>
    <t>ALEXI ANTONIO  MARIA DOMINGUEZ</t>
  </si>
  <si>
    <t>BERKY YOLANDA  CORREA POLANCO</t>
  </si>
  <si>
    <t>FAUSTINA  HEREDIA DE LA CRUZ DE REYES</t>
  </si>
  <si>
    <t>ILANIA  QUEZADA LUCIANO</t>
  </si>
  <si>
    <t>LUISA MARIA  JIMENEZ ALMONTE</t>
  </si>
  <si>
    <t>JOSELIN  MEDRANO LUCIANO</t>
  </si>
  <si>
    <t>CLARA DINORAH  PEREZ NUÑEZ</t>
  </si>
  <si>
    <t>LUISA YAMILL  LIRANZO VENTURA</t>
  </si>
  <si>
    <t>YENI ALFONSINA  HOLGUIN GONZALEZ</t>
  </si>
  <si>
    <t>FERNANDO ANTONIO  MADERA RODRIGUEZ</t>
  </si>
  <si>
    <t>JOSE DANIEL  SANTANA JAIME</t>
  </si>
  <si>
    <t>MERCEDES  PEGUERO FDEZ. DE DEL ROSARIO</t>
  </si>
  <si>
    <t>EURIDANIA KARINA  DIAZ LIRANZO</t>
  </si>
  <si>
    <t>PEDRO JULIO  DE JESUS MATOS</t>
  </si>
  <si>
    <t>ZUNIEL MARIE  DE LA CRUZ OGANDO</t>
  </si>
  <si>
    <t>ALTAGRACIA  BIDO BIDO</t>
  </si>
  <si>
    <t>ANTONIO  OVALLES MOREL</t>
  </si>
  <si>
    <t>JUAN JAVIER  SANTANA AMADOR</t>
  </si>
  <si>
    <t>MIGUELINA  DE OLEO ENCARNACION</t>
  </si>
  <si>
    <t>GALILEO GALILEI  BENITEZ CRUZ</t>
  </si>
  <si>
    <t>MARIA DEL CARMEN  TRINIDAD</t>
  </si>
  <si>
    <t>MAYKA ARLENE  LOPEZ FELIZ</t>
  </si>
  <si>
    <t>OSCAR ANDRES  SOTO BODRE</t>
  </si>
  <si>
    <t>DAMARYS RAQUEL  GUZMAN PEREZ DE BELLO</t>
  </si>
  <si>
    <t>GUMERCINDO LEONCIO  GONZALEZ VARGAS</t>
  </si>
  <si>
    <t>JOHANNA GRISELL  MEJIA OVIEDO</t>
  </si>
  <si>
    <t>JUAN PABLO  LOPEZ DE LA CRUZ</t>
  </si>
  <si>
    <t>MARCOS ANTONIO  CALDERON</t>
  </si>
  <si>
    <t>SAMUEL  FELIZ VALENZUELA</t>
  </si>
  <si>
    <t>SAMUEL  MERCEDES SHEPHARD</t>
  </si>
  <si>
    <t>VICKIANA  PONCIANO SOLANO</t>
  </si>
  <si>
    <t>DIONISIA MIREYA  VIZCAINO BALLISTA DE JIMENEZ</t>
  </si>
  <si>
    <t>BLADIMIR ALEJANDRO  ADAMES</t>
  </si>
  <si>
    <t>EDGAR DISNEY  LORENZO MEJIA</t>
  </si>
  <si>
    <t>MIRIAN MERCEDES  BAUTISTA BAUTISTA</t>
  </si>
  <si>
    <t>SABINO  REYES CABRERA</t>
  </si>
  <si>
    <t>MAGALIS YESENIA  GARCIA MARTINEZ</t>
  </si>
  <si>
    <t>MARTINA  CABRERA SERRANO DE ABREU</t>
  </si>
  <si>
    <t>YUDELKA  SABA RODRIGUEZ</t>
  </si>
  <si>
    <t>FEYILINA  SANTOS RODRIGUEZ</t>
  </si>
  <si>
    <t>JENNIFER  LOIS GOMEZ</t>
  </si>
  <si>
    <t>JORGE LUIS  BAEZ ALCANTARA</t>
  </si>
  <si>
    <t>LAURA FERNANDA  ANTIGUA ALCANTARA</t>
  </si>
  <si>
    <t>PAOLA NICOLE  RAMOS SANTANA</t>
  </si>
  <si>
    <t>DINORAH DEL CARMEN  VALDEZ NUÑEZ</t>
  </si>
  <si>
    <t>ELVIA MARIA  ACOSTA DE LEON</t>
  </si>
  <si>
    <t>MERCEDES JOSEFINA  PEÑA TAVAREZ</t>
  </si>
  <si>
    <t>NILTON ARISTOTELES  SANTANA SANCHEZ</t>
  </si>
  <si>
    <t>STEPHANIE  ABREU FELIZ</t>
  </si>
  <si>
    <t>LUIS  TRINIDAD PALACIO</t>
  </si>
  <si>
    <t>NOEMI  DIAZ LIRIANO</t>
  </si>
  <si>
    <t>CRISTINA  ACEVEDO PONCIANO</t>
  </si>
  <si>
    <t>FRANCIA BELKIS  FELIZ DEL ROSARIO</t>
  </si>
  <si>
    <t>GERARDO  FELIZ ALCANTARA</t>
  </si>
  <si>
    <t>JANDER DANIEL  DIAZ RODRIGUEZ</t>
  </si>
  <si>
    <t>MARIA HERMOGENIA  CESPEDES PEREZ</t>
  </si>
  <si>
    <t>GLEDY EVELYN  CASTILLO PAULINO</t>
  </si>
  <si>
    <t>JOSE MIGUEL  WEEKS GOMEZ</t>
  </si>
  <si>
    <t>ELIZABETH ADELINA  CASTRO FIGUEROA</t>
  </si>
  <si>
    <t>JOVANNY  ENCARNACION MEJIA</t>
  </si>
  <si>
    <t>KAREN LEIDY  CUBILETE PEREZ</t>
  </si>
  <si>
    <t>MINERVA  FABIAN PIMENTEL</t>
  </si>
  <si>
    <t>NORA GERTRUDIS  MATEO REYES</t>
  </si>
  <si>
    <t>RAMON ANTONIO  PEREZ CERDA</t>
  </si>
  <si>
    <t>ROSA VIRGINIA  TAVAREZ MOTA</t>
  </si>
  <si>
    <t>BELGICA ANTONIA  SORIANO SANTANA</t>
  </si>
  <si>
    <t>SANTA CLARA  MANZANILLO SALAS</t>
  </si>
  <si>
    <t>ESTATUTO SIMPLIFICADO</t>
  </si>
  <si>
    <t>AUXILIAR DE ENFERMERIA</t>
  </si>
  <si>
    <t>ANALISTA CALIDAD EN LA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</si>
</sst>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7</xdr:col>
      <xdr:colOff>870549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251"/>
  <sheetViews>
    <sheetView tabSelected="1" topLeftCell="A259" zoomScale="60" zoomScaleNormal="60" zoomScalePageLayoutView="60" workbookViewId="0">
      <selection activeCell="G271" sqref="G271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28" style="1" customWidth="1"/>
    <col min="6" max="6" width="18.42578125" style="1" customWidth="1"/>
    <col min="7" max="7" width="22.5703125" style="1" customWidth="1"/>
    <col min="8" max="8" width="13.710937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42578125" style="5" customWidth="1"/>
    <col min="13" max="13" width="14.5703125" style="5" customWidth="1"/>
    <col min="14" max="14" width="16.5703125" style="5" bestFit="1" customWidth="1"/>
    <col min="15" max="15" width="15.85546875" style="40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40"/>
    </row>
    <row r="2" spans="1:22" s="5" customFormat="1" ht="18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2" s="5" customFormat="1" x14ac:dyDescent="0.2">
      <c r="O3" s="40"/>
    </row>
    <row r="4" spans="1:22" s="5" customFormat="1" ht="30" customHeight="1" x14ac:dyDescent="0.2">
      <c r="O4" s="40"/>
    </row>
    <row r="5" spans="1:22" s="5" customFormat="1" ht="19.5" x14ac:dyDescent="0.2">
      <c r="A5" s="81" t="s">
        <v>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2" s="5" customFormat="1" ht="18" x14ac:dyDescent="0.2">
      <c r="A6" s="72" t="s">
        <v>14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2" s="5" customFormat="1" ht="18" x14ac:dyDescent="0.2">
      <c r="A7" s="72" t="s">
        <v>163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2" s="5" customFormat="1" ht="9.75" customHeight="1" thickBot="1" x14ac:dyDescent="0.25">
      <c r="O8" s="40"/>
    </row>
    <row r="9" spans="1:22" s="2" customFormat="1" ht="24" customHeight="1" x14ac:dyDescent="0.2">
      <c r="A9" s="82" t="s">
        <v>17</v>
      </c>
      <c r="B9" s="87" t="s">
        <v>12</v>
      </c>
      <c r="C9" s="87" t="s">
        <v>148</v>
      </c>
      <c r="D9" s="69" t="s">
        <v>18</v>
      </c>
      <c r="E9" s="69" t="s">
        <v>13</v>
      </c>
      <c r="F9" s="69" t="s">
        <v>141</v>
      </c>
      <c r="G9" s="66" t="s">
        <v>15</v>
      </c>
      <c r="H9" s="66" t="s">
        <v>9</v>
      </c>
      <c r="I9" s="63" t="s">
        <v>147</v>
      </c>
      <c r="J9" s="76" t="s">
        <v>8</v>
      </c>
      <c r="K9" s="77"/>
      <c r="L9" s="77"/>
      <c r="M9" s="77"/>
      <c r="N9" s="77"/>
      <c r="O9" s="77"/>
      <c r="P9" s="78"/>
      <c r="Q9" s="45"/>
      <c r="R9" s="73" t="s">
        <v>2</v>
      </c>
      <c r="S9" s="74"/>
      <c r="T9" s="66" t="s">
        <v>16</v>
      </c>
    </row>
    <row r="10" spans="1:22" s="2" customFormat="1" ht="27.75" customHeight="1" x14ac:dyDescent="0.2">
      <c r="A10" s="83"/>
      <c r="B10" s="88"/>
      <c r="C10" s="88"/>
      <c r="D10" s="70"/>
      <c r="E10" s="70"/>
      <c r="F10" s="70"/>
      <c r="G10" s="67"/>
      <c r="H10" s="67"/>
      <c r="I10" s="64"/>
      <c r="J10" s="59" t="s">
        <v>11</v>
      </c>
      <c r="K10" s="60"/>
      <c r="L10" s="61" t="s">
        <v>41</v>
      </c>
      <c r="M10" s="75" t="s">
        <v>63</v>
      </c>
      <c r="N10" s="60"/>
      <c r="O10" s="57" t="s">
        <v>10</v>
      </c>
      <c r="P10" s="90" t="s">
        <v>0</v>
      </c>
      <c r="Q10" s="90" t="s">
        <v>149</v>
      </c>
      <c r="R10" s="79" t="s">
        <v>3</v>
      </c>
      <c r="S10" s="85" t="s">
        <v>1</v>
      </c>
      <c r="T10" s="67"/>
    </row>
    <row r="11" spans="1:22" s="2" customFormat="1" ht="57.75" customHeight="1" thickBot="1" x14ac:dyDescent="0.25">
      <c r="A11" s="84"/>
      <c r="B11" s="89"/>
      <c r="C11" s="89"/>
      <c r="D11" s="71"/>
      <c r="E11" s="71"/>
      <c r="F11" s="71"/>
      <c r="G11" s="68"/>
      <c r="H11" s="68"/>
      <c r="I11" s="65"/>
      <c r="J11" s="25" t="s">
        <v>4</v>
      </c>
      <c r="K11" s="26" t="s">
        <v>5</v>
      </c>
      <c r="L11" s="62"/>
      <c r="M11" s="18" t="s">
        <v>6</v>
      </c>
      <c r="N11" s="26" t="s">
        <v>7</v>
      </c>
      <c r="O11" s="58"/>
      <c r="P11" s="91"/>
      <c r="Q11" s="91"/>
      <c r="R11" s="80"/>
      <c r="S11" s="86"/>
      <c r="T11" s="68"/>
    </row>
    <row r="12" spans="1:22" s="2" customFormat="1" ht="43.5" customHeight="1" x14ac:dyDescent="0.2">
      <c r="A12" s="37">
        <v>1</v>
      </c>
      <c r="B12" s="32" t="s">
        <v>164</v>
      </c>
      <c r="C12" s="32" t="s">
        <v>150</v>
      </c>
      <c r="D12" s="30" t="s">
        <v>42</v>
      </c>
      <c r="E12" s="11" t="s">
        <v>20</v>
      </c>
      <c r="F12" s="11" t="s">
        <v>84</v>
      </c>
      <c r="G12" s="12">
        <v>300000</v>
      </c>
      <c r="H12" s="12">
        <v>60623.57</v>
      </c>
      <c r="I12" s="12">
        <v>25</v>
      </c>
      <c r="J12" s="12">
        <v>7738.67</v>
      </c>
      <c r="K12" s="12">
        <v>19144.439999999999</v>
      </c>
      <c r="L12" s="12">
        <v>593.21</v>
      </c>
      <c r="M12" s="12">
        <v>4098.53</v>
      </c>
      <c r="N12" s="12">
        <v>9558.74</v>
      </c>
      <c r="O12" s="41"/>
      <c r="P12" s="14">
        <f t="shared" ref="P12:P146" si="0">SUM(J12:O12)</f>
        <v>41133.589999999997</v>
      </c>
      <c r="Q12" s="31">
        <v>0</v>
      </c>
      <c r="R12" s="49">
        <f t="shared" ref="R12:R73" si="1">SUM(H12,I12,J12,M12,O12,Q12)</f>
        <v>72485.77</v>
      </c>
      <c r="S12" s="12">
        <f t="shared" ref="S12:S146" si="2">SUM(K12,L12,N12)</f>
        <v>29296.39</v>
      </c>
      <c r="T12" s="12">
        <f t="shared" ref="T12:T146" si="3">+G12-R12</f>
        <v>227514.22999999998</v>
      </c>
      <c r="U12" s="22"/>
      <c r="V12" s="23"/>
    </row>
    <row r="13" spans="1:22" s="2" customFormat="1" ht="43.5" customHeight="1" x14ac:dyDescent="0.2">
      <c r="A13" s="38">
        <v>2</v>
      </c>
      <c r="B13" s="33" t="s">
        <v>165</v>
      </c>
      <c r="C13" s="33" t="s">
        <v>150</v>
      </c>
      <c r="D13" s="16" t="s">
        <v>42</v>
      </c>
      <c r="E13" s="13" t="s">
        <v>49</v>
      </c>
      <c r="F13" s="13" t="s">
        <v>61</v>
      </c>
      <c r="G13" s="14">
        <v>100000</v>
      </c>
      <c r="H13" s="14">
        <v>12105.37</v>
      </c>
      <c r="I13" s="14">
        <v>25</v>
      </c>
      <c r="J13" s="14">
        <v>2870</v>
      </c>
      <c r="K13" s="14">
        <v>7100</v>
      </c>
      <c r="L13" s="14">
        <v>593.21</v>
      </c>
      <c r="M13" s="14">
        <v>3040</v>
      </c>
      <c r="N13" s="14">
        <v>7090</v>
      </c>
      <c r="O13" s="17"/>
      <c r="P13" s="14">
        <f t="shared" si="0"/>
        <v>20693.21</v>
      </c>
      <c r="Q13" s="14">
        <v>0</v>
      </c>
      <c r="R13" s="50">
        <f t="shared" si="1"/>
        <v>18040.370000000003</v>
      </c>
      <c r="S13" s="48">
        <f t="shared" si="2"/>
        <v>14783.21</v>
      </c>
      <c r="T13" s="14">
        <f t="shared" si="3"/>
        <v>81959.63</v>
      </c>
      <c r="U13" s="22"/>
      <c r="V13" s="23"/>
    </row>
    <row r="14" spans="1:22" s="2" customFormat="1" ht="43.5" customHeight="1" x14ac:dyDescent="0.2">
      <c r="A14" s="38">
        <v>3</v>
      </c>
      <c r="B14" s="33" t="s">
        <v>166</v>
      </c>
      <c r="C14" s="33" t="s">
        <v>151</v>
      </c>
      <c r="D14" s="16" t="s">
        <v>42</v>
      </c>
      <c r="E14" s="13" t="s">
        <v>106</v>
      </c>
      <c r="F14" s="13" t="s">
        <v>136</v>
      </c>
      <c r="G14" s="14">
        <v>80000</v>
      </c>
      <c r="H14" s="14">
        <v>7400.87</v>
      </c>
      <c r="I14" s="14">
        <v>25</v>
      </c>
      <c r="J14" s="14">
        <v>2296</v>
      </c>
      <c r="K14" s="14">
        <v>5680</v>
      </c>
      <c r="L14" s="14">
        <v>593.21</v>
      </c>
      <c r="M14" s="14">
        <v>2432</v>
      </c>
      <c r="N14" s="14">
        <v>5672</v>
      </c>
      <c r="O14" s="17"/>
      <c r="P14" s="14">
        <f t="shared" si="0"/>
        <v>16673.21</v>
      </c>
      <c r="Q14" s="14">
        <v>3791.98</v>
      </c>
      <c r="R14" s="50">
        <f t="shared" si="1"/>
        <v>15945.849999999999</v>
      </c>
      <c r="S14" s="14">
        <f t="shared" si="2"/>
        <v>11945.21</v>
      </c>
      <c r="T14" s="14">
        <f t="shared" si="3"/>
        <v>64054.15</v>
      </c>
      <c r="U14" s="22"/>
      <c r="V14" s="23"/>
    </row>
    <row r="15" spans="1:22" s="2" customFormat="1" ht="43.5" customHeight="1" x14ac:dyDescent="0.2">
      <c r="A15" s="38">
        <v>4</v>
      </c>
      <c r="B15" s="33" t="s">
        <v>167</v>
      </c>
      <c r="C15" s="33" t="s">
        <v>151</v>
      </c>
      <c r="D15" s="16" t="s">
        <v>42</v>
      </c>
      <c r="E15" s="13" t="s">
        <v>21</v>
      </c>
      <c r="F15" s="13" t="s">
        <v>136</v>
      </c>
      <c r="G15" s="14">
        <v>35000</v>
      </c>
      <c r="H15" s="14">
        <v>0</v>
      </c>
      <c r="I15" s="14">
        <v>25</v>
      </c>
      <c r="J15" s="14">
        <v>1004.5</v>
      </c>
      <c r="K15" s="14">
        <v>2485</v>
      </c>
      <c r="L15" s="14">
        <v>385</v>
      </c>
      <c r="M15" s="14">
        <v>1064</v>
      </c>
      <c r="N15" s="14">
        <v>2481.5</v>
      </c>
      <c r="O15" s="17"/>
      <c r="P15" s="14">
        <f t="shared" si="0"/>
        <v>7420</v>
      </c>
      <c r="Q15" s="14">
        <v>100</v>
      </c>
      <c r="R15" s="50">
        <f t="shared" si="1"/>
        <v>2193.5</v>
      </c>
      <c r="S15" s="14">
        <f t="shared" si="2"/>
        <v>5351.5</v>
      </c>
      <c r="T15" s="14">
        <f t="shared" si="3"/>
        <v>32806.5</v>
      </c>
      <c r="U15" s="22"/>
      <c r="V15" s="23"/>
    </row>
    <row r="16" spans="1:22" s="9" customFormat="1" ht="43.5" customHeight="1" x14ac:dyDescent="0.2">
      <c r="A16" s="38">
        <v>5</v>
      </c>
      <c r="B16" s="33" t="s">
        <v>278</v>
      </c>
      <c r="C16" s="33" t="s">
        <v>150</v>
      </c>
      <c r="D16" s="16" t="s">
        <v>73</v>
      </c>
      <c r="E16" s="13" t="s">
        <v>32</v>
      </c>
      <c r="F16" s="13" t="s">
        <v>136</v>
      </c>
      <c r="G16" s="14">
        <v>70000</v>
      </c>
      <c r="H16" s="14">
        <v>5368.48</v>
      </c>
      <c r="I16" s="14">
        <v>25</v>
      </c>
      <c r="J16" s="14">
        <v>2009</v>
      </c>
      <c r="K16" s="14">
        <v>4970</v>
      </c>
      <c r="L16" s="14">
        <v>593.21</v>
      </c>
      <c r="M16" s="14">
        <v>2128</v>
      </c>
      <c r="N16" s="14">
        <v>4963</v>
      </c>
      <c r="O16" s="17"/>
      <c r="P16" s="14">
        <f>SUM(J16:O16)</f>
        <v>14663.21</v>
      </c>
      <c r="Q16" s="14">
        <v>0</v>
      </c>
      <c r="R16" s="50">
        <f>SUM(H16,I16,J16,M16,O16,Q16)</f>
        <v>9530.48</v>
      </c>
      <c r="S16" s="14">
        <f>SUM(K16,L16,N16)</f>
        <v>10526.21</v>
      </c>
      <c r="T16" s="14">
        <f>+G16-R16</f>
        <v>60469.520000000004</v>
      </c>
      <c r="U16" s="22"/>
      <c r="V16" s="23"/>
    </row>
    <row r="17" spans="1:22" s="9" customFormat="1" ht="43.5" customHeight="1" x14ac:dyDescent="0.2">
      <c r="A17" s="38">
        <v>6</v>
      </c>
      <c r="B17" s="35" t="s">
        <v>275</v>
      </c>
      <c r="C17" s="35" t="s">
        <v>150</v>
      </c>
      <c r="D17" s="13" t="s">
        <v>73</v>
      </c>
      <c r="E17" s="16" t="s">
        <v>64</v>
      </c>
      <c r="F17" s="16" t="s">
        <v>136</v>
      </c>
      <c r="G17" s="14">
        <v>50000</v>
      </c>
      <c r="H17" s="14">
        <v>0</v>
      </c>
      <c r="I17" s="14">
        <v>25</v>
      </c>
      <c r="J17" s="27">
        <v>1435</v>
      </c>
      <c r="K17" s="14">
        <v>3550</v>
      </c>
      <c r="L17" s="14">
        <v>550</v>
      </c>
      <c r="M17" s="27">
        <v>1520</v>
      </c>
      <c r="N17" s="14">
        <v>3545</v>
      </c>
      <c r="O17" s="42"/>
      <c r="P17" s="14">
        <f>SUM(J17:O17)</f>
        <v>10600</v>
      </c>
      <c r="Q17" s="14">
        <v>0</v>
      </c>
      <c r="R17" s="50">
        <f>SUM(H17,I17,J17,M17,O17,Q17)</f>
        <v>2980</v>
      </c>
      <c r="S17" s="14">
        <f>SUM(K17,L17,N17)</f>
        <v>7645</v>
      </c>
      <c r="T17" s="14">
        <f>+G17-R17</f>
        <v>47020</v>
      </c>
      <c r="U17" s="22"/>
      <c r="V17" s="23"/>
    </row>
    <row r="18" spans="1:22" s="2" customFormat="1" ht="43.5" customHeight="1" x14ac:dyDescent="0.2">
      <c r="A18" s="38">
        <v>7</v>
      </c>
      <c r="B18" s="33" t="s">
        <v>277</v>
      </c>
      <c r="C18" s="33" t="s">
        <v>150</v>
      </c>
      <c r="D18" s="16" t="s">
        <v>73</v>
      </c>
      <c r="E18" s="13" t="s">
        <v>50</v>
      </c>
      <c r="F18" s="13" t="s">
        <v>136</v>
      </c>
      <c r="G18" s="14">
        <v>40000</v>
      </c>
      <c r="H18" s="14">
        <v>0</v>
      </c>
      <c r="I18" s="14">
        <v>25</v>
      </c>
      <c r="J18" s="14">
        <v>1148</v>
      </c>
      <c r="K18" s="14">
        <v>2840</v>
      </c>
      <c r="L18" s="14">
        <v>440</v>
      </c>
      <c r="M18" s="14">
        <v>1216</v>
      </c>
      <c r="N18" s="14">
        <v>2836</v>
      </c>
      <c r="O18" s="17">
        <v>1190.1199999999999</v>
      </c>
      <c r="P18" s="14">
        <f>SUM(J18:O18)</f>
        <v>9670.119999999999</v>
      </c>
      <c r="Q18" s="14">
        <v>1040.7600000000002</v>
      </c>
      <c r="R18" s="50">
        <f>SUM(H18,I18,J18,M18,O18,Q18)</f>
        <v>4619.88</v>
      </c>
      <c r="S18" s="14">
        <f>SUM(K18,L18,N18)</f>
        <v>6116</v>
      </c>
      <c r="T18" s="14">
        <f>+G18-R18</f>
        <v>35380.120000000003</v>
      </c>
      <c r="U18" s="22"/>
      <c r="V18" s="23"/>
    </row>
    <row r="19" spans="1:22" s="2" customFormat="1" ht="43.5" customHeight="1" x14ac:dyDescent="0.2">
      <c r="A19" s="38">
        <v>8</v>
      </c>
      <c r="B19" s="33" t="s">
        <v>279</v>
      </c>
      <c r="C19" s="33" t="s">
        <v>150</v>
      </c>
      <c r="D19" s="16" t="s">
        <v>73</v>
      </c>
      <c r="E19" s="13" t="s">
        <v>50</v>
      </c>
      <c r="F19" s="13" t="s">
        <v>62</v>
      </c>
      <c r="G19" s="14">
        <v>40000</v>
      </c>
      <c r="H19" s="14">
        <v>0</v>
      </c>
      <c r="I19" s="14">
        <v>25</v>
      </c>
      <c r="J19" s="14">
        <v>1148</v>
      </c>
      <c r="K19" s="14">
        <v>2840</v>
      </c>
      <c r="L19" s="14">
        <v>440</v>
      </c>
      <c r="M19" s="14">
        <v>1216</v>
      </c>
      <c r="N19" s="14">
        <v>2836</v>
      </c>
      <c r="O19" s="17"/>
      <c r="P19" s="14">
        <f>SUM(J19:O19)</f>
        <v>8480</v>
      </c>
      <c r="Q19" s="14">
        <v>100</v>
      </c>
      <c r="R19" s="50">
        <f>SUM(H19,I19,J19,M19,O19,Q19)</f>
        <v>2489</v>
      </c>
      <c r="S19" s="14">
        <f>SUM(K19,L19,N19)</f>
        <v>6116</v>
      </c>
      <c r="T19" s="14">
        <f>+G19-R19</f>
        <v>37511</v>
      </c>
      <c r="U19" s="22"/>
      <c r="V19" s="23"/>
    </row>
    <row r="20" spans="1:22" s="9" customFormat="1" ht="43.5" customHeight="1" x14ac:dyDescent="0.2">
      <c r="A20" s="38">
        <v>9</v>
      </c>
      <c r="B20" s="35" t="s">
        <v>274</v>
      </c>
      <c r="C20" s="35" t="s">
        <v>151</v>
      </c>
      <c r="D20" s="13" t="s">
        <v>73</v>
      </c>
      <c r="E20" s="16" t="s">
        <v>44</v>
      </c>
      <c r="F20" s="16" t="s">
        <v>136</v>
      </c>
      <c r="G20" s="14">
        <v>34000</v>
      </c>
      <c r="H20" s="14">
        <v>0</v>
      </c>
      <c r="I20" s="14">
        <v>25</v>
      </c>
      <c r="J20" s="27">
        <v>975.8</v>
      </c>
      <c r="K20" s="14">
        <v>2414</v>
      </c>
      <c r="L20" s="14">
        <v>374</v>
      </c>
      <c r="M20" s="27">
        <v>1033.5999999999999</v>
      </c>
      <c r="N20" s="14">
        <v>2410.6</v>
      </c>
      <c r="O20" s="42"/>
      <c r="P20" s="14">
        <f>SUM(J20:O20)</f>
        <v>7208</v>
      </c>
      <c r="Q20" s="14">
        <v>793.84</v>
      </c>
      <c r="R20" s="50">
        <f>SUM(H20,I20,J20,M20,O20,Q20)</f>
        <v>2828.24</v>
      </c>
      <c r="S20" s="14">
        <f>SUM(K20,L20,N20)</f>
        <v>5198.6000000000004</v>
      </c>
      <c r="T20" s="14">
        <f>+G20-R20</f>
        <v>31171.760000000002</v>
      </c>
      <c r="U20" s="22"/>
      <c r="V20" s="23"/>
    </row>
    <row r="21" spans="1:22" s="2" customFormat="1" ht="43.5" customHeight="1" x14ac:dyDescent="0.2">
      <c r="A21" s="38">
        <v>10</v>
      </c>
      <c r="B21" s="33" t="s">
        <v>276</v>
      </c>
      <c r="C21" s="33" t="s">
        <v>151</v>
      </c>
      <c r="D21" s="16" t="s">
        <v>73</v>
      </c>
      <c r="E21" s="13" t="s">
        <v>51</v>
      </c>
      <c r="F21" s="13" t="s">
        <v>416</v>
      </c>
      <c r="G21" s="14">
        <v>40000</v>
      </c>
      <c r="H21" s="14">
        <v>0</v>
      </c>
      <c r="I21" s="14">
        <v>25</v>
      </c>
      <c r="J21" s="14">
        <v>1148</v>
      </c>
      <c r="K21" s="14">
        <v>2840</v>
      </c>
      <c r="L21" s="14">
        <v>440</v>
      </c>
      <c r="M21" s="14">
        <v>1216</v>
      </c>
      <c r="N21" s="14">
        <v>2836</v>
      </c>
      <c r="O21" s="17">
        <v>1190.1199999999999</v>
      </c>
      <c r="P21" s="14">
        <f>SUM(J21:O21)</f>
        <v>9670.119999999999</v>
      </c>
      <c r="Q21" s="14">
        <v>0</v>
      </c>
      <c r="R21" s="50">
        <f>SUM(H21,I21,J21,M21,O21,Q21)</f>
        <v>3579.12</v>
      </c>
      <c r="S21" s="14">
        <f>SUM(K21,L21,N21)</f>
        <v>6116</v>
      </c>
      <c r="T21" s="14">
        <f>+G21-R21</f>
        <v>36420.879999999997</v>
      </c>
      <c r="U21" s="22"/>
      <c r="V21" s="23"/>
    </row>
    <row r="22" spans="1:22" s="9" customFormat="1" ht="43.5" customHeight="1" x14ac:dyDescent="0.2">
      <c r="A22" s="38">
        <v>11</v>
      </c>
      <c r="B22" s="35" t="s">
        <v>266</v>
      </c>
      <c r="C22" s="35" t="s">
        <v>150</v>
      </c>
      <c r="D22" s="13" t="s">
        <v>267</v>
      </c>
      <c r="E22" s="16" t="s">
        <v>48</v>
      </c>
      <c r="F22" s="16" t="s">
        <v>136</v>
      </c>
      <c r="G22" s="14">
        <v>75000</v>
      </c>
      <c r="H22" s="14">
        <v>6071.35</v>
      </c>
      <c r="I22" s="14">
        <v>25</v>
      </c>
      <c r="J22" s="27">
        <v>2152.5</v>
      </c>
      <c r="K22" s="14">
        <v>5325</v>
      </c>
      <c r="L22" s="14">
        <v>593.21</v>
      </c>
      <c r="M22" s="27">
        <v>2280</v>
      </c>
      <c r="N22" s="14">
        <v>5317.5</v>
      </c>
      <c r="O22" s="42">
        <v>1190.1199999999999</v>
      </c>
      <c r="P22" s="14">
        <f>SUM(J22:O22)</f>
        <v>16858.329999999998</v>
      </c>
      <c r="Q22" s="14">
        <v>100</v>
      </c>
      <c r="R22" s="50">
        <f>SUM(H22,I22,J22,M22,O22,Q22)</f>
        <v>11818.970000000001</v>
      </c>
      <c r="S22" s="14">
        <f>SUM(K22,L22,N22)</f>
        <v>11235.71</v>
      </c>
      <c r="T22" s="14">
        <f>+G22-R22</f>
        <v>63181.03</v>
      </c>
      <c r="U22" s="22"/>
      <c r="V22" s="23"/>
    </row>
    <row r="23" spans="1:22" s="9" customFormat="1" ht="43.5" customHeight="1" x14ac:dyDescent="0.2">
      <c r="A23" s="38">
        <v>12</v>
      </c>
      <c r="B23" s="35" t="s">
        <v>269</v>
      </c>
      <c r="C23" s="35" t="s">
        <v>151</v>
      </c>
      <c r="D23" s="13" t="s">
        <v>267</v>
      </c>
      <c r="E23" s="16" t="s">
        <v>98</v>
      </c>
      <c r="F23" s="16" t="s">
        <v>62</v>
      </c>
      <c r="G23" s="14">
        <v>75000</v>
      </c>
      <c r="H23" s="14">
        <v>6309.38</v>
      </c>
      <c r="I23" s="14">
        <v>25</v>
      </c>
      <c r="J23" s="27">
        <v>2152.5</v>
      </c>
      <c r="K23" s="14">
        <v>5325</v>
      </c>
      <c r="L23" s="14">
        <v>593.21</v>
      </c>
      <c r="M23" s="27">
        <v>2280</v>
      </c>
      <c r="N23" s="14">
        <v>5317.5</v>
      </c>
      <c r="O23" s="42"/>
      <c r="P23" s="14">
        <f>SUM(J23:O23)</f>
        <v>15668.21</v>
      </c>
      <c r="Q23" s="14">
        <v>100</v>
      </c>
      <c r="R23" s="50">
        <f>SUM(H23,I23,J23,M23,O23,Q23)</f>
        <v>10866.880000000001</v>
      </c>
      <c r="S23" s="14">
        <f>SUM(K23,L23,N23)</f>
        <v>11235.71</v>
      </c>
      <c r="T23" s="14">
        <f>+G23-R23</f>
        <v>64133.119999999995</v>
      </c>
      <c r="U23" s="22"/>
      <c r="V23" s="23"/>
    </row>
    <row r="24" spans="1:22" s="9" customFormat="1" ht="43.5" customHeight="1" x14ac:dyDescent="0.2">
      <c r="A24" s="38">
        <v>13</v>
      </c>
      <c r="B24" s="33" t="s">
        <v>268</v>
      </c>
      <c r="C24" s="33" t="s">
        <v>151</v>
      </c>
      <c r="D24" s="16" t="s">
        <v>267</v>
      </c>
      <c r="E24" s="13" t="s">
        <v>82</v>
      </c>
      <c r="F24" s="13" t="s">
        <v>62</v>
      </c>
      <c r="G24" s="14">
        <v>45000</v>
      </c>
      <c r="H24" s="14">
        <v>0</v>
      </c>
      <c r="I24" s="14">
        <v>25</v>
      </c>
      <c r="J24" s="14">
        <v>1291.5</v>
      </c>
      <c r="K24" s="14">
        <v>3195</v>
      </c>
      <c r="L24" s="14">
        <v>495</v>
      </c>
      <c r="M24" s="14">
        <v>1368</v>
      </c>
      <c r="N24" s="14">
        <v>3190.5</v>
      </c>
      <c r="O24" s="17"/>
      <c r="P24" s="14">
        <f>SUM(J24:O24)</f>
        <v>9540</v>
      </c>
      <c r="Q24" s="14">
        <v>0</v>
      </c>
      <c r="R24" s="50">
        <f>SUM(H24,I24,J24,M24,O24,Q24)</f>
        <v>2684.5</v>
      </c>
      <c r="S24" s="14">
        <f>SUM(K24,L24,N24)</f>
        <v>6880.5</v>
      </c>
      <c r="T24" s="14">
        <f>+G24-R24</f>
        <v>42315.5</v>
      </c>
      <c r="U24" s="22"/>
      <c r="V24" s="23"/>
    </row>
    <row r="25" spans="1:22" s="2" customFormat="1" ht="43.5" customHeight="1" x14ac:dyDescent="0.2">
      <c r="A25" s="38">
        <v>14</v>
      </c>
      <c r="B25" s="33" t="s">
        <v>104</v>
      </c>
      <c r="C25" s="33" t="s">
        <v>150</v>
      </c>
      <c r="D25" s="16" t="s">
        <v>267</v>
      </c>
      <c r="E25" s="13" t="s">
        <v>137</v>
      </c>
      <c r="F25" s="13" t="s">
        <v>62</v>
      </c>
      <c r="G25" s="14">
        <v>45000</v>
      </c>
      <c r="H25" s="14">
        <v>0</v>
      </c>
      <c r="I25" s="14">
        <v>25</v>
      </c>
      <c r="J25" s="14">
        <v>1291.5</v>
      </c>
      <c r="K25" s="14">
        <v>3195</v>
      </c>
      <c r="L25" s="14">
        <v>495</v>
      </c>
      <c r="M25" s="14">
        <v>1368</v>
      </c>
      <c r="N25" s="14">
        <v>3190.5</v>
      </c>
      <c r="O25" s="17">
        <v>1190.1199999999999</v>
      </c>
      <c r="P25" s="14">
        <f>SUM(J25:O25)</f>
        <v>10730.119999999999</v>
      </c>
      <c r="Q25" s="14">
        <v>693.84000000000015</v>
      </c>
      <c r="R25" s="50">
        <f>SUM(H25,I25,J25,M25,O25,Q25)</f>
        <v>4568.46</v>
      </c>
      <c r="S25" s="14">
        <f>SUM(K25,L25,N25)</f>
        <v>6880.5</v>
      </c>
      <c r="T25" s="14">
        <f>+G25-R25</f>
        <v>40431.54</v>
      </c>
      <c r="U25" s="22"/>
      <c r="V25" s="23"/>
    </row>
    <row r="26" spans="1:22" s="9" customFormat="1" ht="43.5" customHeight="1" x14ac:dyDescent="0.2">
      <c r="A26" s="38">
        <v>15</v>
      </c>
      <c r="B26" s="35" t="s">
        <v>270</v>
      </c>
      <c r="C26" s="35" t="s">
        <v>150</v>
      </c>
      <c r="D26" s="13" t="s">
        <v>267</v>
      </c>
      <c r="E26" s="16" t="s">
        <v>137</v>
      </c>
      <c r="F26" s="16" t="s">
        <v>62</v>
      </c>
      <c r="G26" s="14">
        <v>45000</v>
      </c>
      <c r="H26" s="14">
        <v>1148.33</v>
      </c>
      <c r="I26" s="14">
        <v>25</v>
      </c>
      <c r="J26" s="27">
        <v>1291.5</v>
      </c>
      <c r="K26" s="14">
        <v>3195</v>
      </c>
      <c r="L26" s="14">
        <v>495</v>
      </c>
      <c r="M26" s="27">
        <v>1368</v>
      </c>
      <c r="N26" s="14">
        <v>3190.5</v>
      </c>
      <c r="O26" s="42"/>
      <c r="P26" s="14">
        <f>SUM(J26:O26)</f>
        <v>9540</v>
      </c>
      <c r="Q26" s="14">
        <v>842.52</v>
      </c>
      <c r="R26" s="50">
        <f>SUM(H26,I26,J26,M26,O26,Q26)</f>
        <v>4675.3500000000004</v>
      </c>
      <c r="S26" s="14">
        <f>SUM(K26,L26,N26)</f>
        <v>6880.5</v>
      </c>
      <c r="T26" s="14">
        <f>+G26-R26</f>
        <v>40324.65</v>
      </c>
      <c r="U26" s="22"/>
      <c r="V26" s="23"/>
    </row>
    <row r="27" spans="1:22" s="9" customFormat="1" ht="43.5" customHeight="1" x14ac:dyDescent="0.2">
      <c r="A27" s="38">
        <v>16</v>
      </c>
      <c r="B27" s="33" t="s">
        <v>271</v>
      </c>
      <c r="C27" s="33" t="s">
        <v>150</v>
      </c>
      <c r="D27" s="16" t="s">
        <v>267</v>
      </c>
      <c r="E27" s="13" t="s">
        <v>82</v>
      </c>
      <c r="F27" s="13" t="s">
        <v>62</v>
      </c>
      <c r="G27" s="14">
        <v>45000</v>
      </c>
      <c r="H27" s="14">
        <v>1148.33</v>
      </c>
      <c r="I27" s="14">
        <v>25</v>
      </c>
      <c r="J27" s="14">
        <v>1291.5</v>
      </c>
      <c r="K27" s="14">
        <v>3195</v>
      </c>
      <c r="L27" s="14">
        <v>495</v>
      </c>
      <c r="M27" s="14">
        <v>1368</v>
      </c>
      <c r="N27" s="14">
        <v>3190.5</v>
      </c>
      <c r="O27" s="17"/>
      <c r="P27" s="14">
        <f>SUM(J27:O27)</f>
        <v>9540</v>
      </c>
      <c r="Q27" s="14">
        <v>148.68</v>
      </c>
      <c r="R27" s="50">
        <f>SUM(H27,I27,J27,M27,O27,Q27)</f>
        <v>3981.5099999999998</v>
      </c>
      <c r="S27" s="14">
        <f>SUM(K27,L27,N27)</f>
        <v>6880.5</v>
      </c>
      <c r="T27" s="14">
        <f>+G27-R27</f>
        <v>41018.49</v>
      </c>
      <c r="U27" s="22"/>
      <c r="V27" s="23"/>
    </row>
    <row r="28" spans="1:22" s="9" customFormat="1" ht="43.5" customHeight="1" x14ac:dyDescent="0.2">
      <c r="A28" s="38">
        <v>17</v>
      </c>
      <c r="B28" s="33" t="s">
        <v>272</v>
      </c>
      <c r="C28" s="33" t="s">
        <v>151</v>
      </c>
      <c r="D28" s="16" t="s">
        <v>267</v>
      </c>
      <c r="E28" s="13" t="s">
        <v>82</v>
      </c>
      <c r="F28" s="13" t="s">
        <v>62</v>
      </c>
      <c r="G28" s="14">
        <v>26250</v>
      </c>
      <c r="H28" s="14">
        <v>0</v>
      </c>
      <c r="I28" s="14">
        <v>25</v>
      </c>
      <c r="J28" s="14">
        <v>753.38</v>
      </c>
      <c r="K28" s="14">
        <v>1863.75</v>
      </c>
      <c r="L28" s="14">
        <v>288.75</v>
      </c>
      <c r="M28" s="14">
        <v>798</v>
      </c>
      <c r="N28" s="14">
        <v>1861.13</v>
      </c>
      <c r="O28" s="17"/>
      <c r="P28" s="14">
        <f>SUM(J28:O28)</f>
        <v>5565.01</v>
      </c>
      <c r="Q28" s="14">
        <v>700</v>
      </c>
      <c r="R28" s="50">
        <f>SUM(H28,I28,J28,M28,O28,Q28)</f>
        <v>2276.38</v>
      </c>
      <c r="S28" s="14">
        <f>SUM(K28,L28,N28)</f>
        <v>4013.63</v>
      </c>
      <c r="T28" s="14">
        <f>+G28-R28</f>
        <v>23973.62</v>
      </c>
      <c r="U28" s="22"/>
      <c r="V28" s="23"/>
    </row>
    <row r="29" spans="1:22" s="9" customFormat="1" ht="43.5" customHeight="1" x14ac:dyDescent="0.2">
      <c r="A29" s="38">
        <v>18</v>
      </c>
      <c r="B29" s="35" t="s">
        <v>273</v>
      </c>
      <c r="C29" s="35" t="s">
        <v>151</v>
      </c>
      <c r="D29" s="13" t="s">
        <v>267</v>
      </c>
      <c r="E29" s="16" t="s">
        <v>155</v>
      </c>
      <c r="F29" s="16" t="s">
        <v>416</v>
      </c>
      <c r="G29" s="14">
        <v>32000</v>
      </c>
      <c r="H29" s="14">
        <v>0</v>
      </c>
      <c r="I29" s="14">
        <v>25</v>
      </c>
      <c r="J29" s="27">
        <v>918.4</v>
      </c>
      <c r="K29" s="14">
        <v>2272</v>
      </c>
      <c r="L29" s="14">
        <v>352</v>
      </c>
      <c r="M29" s="27">
        <v>972.8</v>
      </c>
      <c r="N29" s="14">
        <v>2268.8000000000002</v>
      </c>
      <c r="O29" s="42"/>
      <c r="P29" s="14">
        <f>SUM(J29:O29)</f>
        <v>6784</v>
      </c>
      <c r="Q29" s="14">
        <v>0</v>
      </c>
      <c r="R29" s="50">
        <f>SUM(H29,I29,J29,M29,O29,Q29)</f>
        <v>1916.1999999999998</v>
      </c>
      <c r="S29" s="14">
        <f>SUM(K29,L29,N29)</f>
        <v>4892.8</v>
      </c>
      <c r="T29" s="14">
        <f>+G29-R29</f>
        <v>30083.8</v>
      </c>
      <c r="U29" s="22"/>
      <c r="V29" s="23"/>
    </row>
    <row r="30" spans="1:22" s="9" customFormat="1" ht="43.5" customHeight="1" x14ac:dyDescent="0.2">
      <c r="A30" s="38">
        <v>19</v>
      </c>
      <c r="B30" s="35" t="s">
        <v>261</v>
      </c>
      <c r="C30" s="35" t="s">
        <v>151</v>
      </c>
      <c r="D30" s="16" t="s">
        <v>46</v>
      </c>
      <c r="E30" s="16" t="s">
        <v>112</v>
      </c>
      <c r="F30" s="16" t="s">
        <v>136</v>
      </c>
      <c r="G30" s="14">
        <v>75000</v>
      </c>
      <c r="H30" s="14">
        <v>6309.38</v>
      </c>
      <c r="I30" s="14">
        <v>25</v>
      </c>
      <c r="J30" s="27">
        <v>2152.5</v>
      </c>
      <c r="K30" s="14">
        <v>5325</v>
      </c>
      <c r="L30" s="14">
        <v>593.21</v>
      </c>
      <c r="M30" s="27">
        <v>2280</v>
      </c>
      <c r="N30" s="14">
        <v>5317.5</v>
      </c>
      <c r="O30" s="42"/>
      <c r="P30" s="14">
        <f>SUM(J30:O30)</f>
        <v>15668.21</v>
      </c>
      <c r="Q30" s="14">
        <v>10100</v>
      </c>
      <c r="R30" s="50">
        <f>SUM(H30,I30,J30,M30,O30,Q30)</f>
        <v>20866.88</v>
      </c>
      <c r="S30" s="14">
        <f>SUM(K30,L30,N30)</f>
        <v>11235.71</v>
      </c>
      <c r="T30" s="14">
        <f>+G30-R30</f>
        <v>54133.119999999995</v>
      </c>
      <c r="U30" s="22"/>
      <c r="V30" s="23"/>
    </row>
    <row r="31" spans="1:22" s="2" customFormat="1" ht="43.5" customHeight="1" x14ac:dyDescent="0.2">
      <c r="A31" s="38">
        <v>20</v>
      </c>
      <c r="B31" s="33" t="s">
        <v>256</v>
      </c>
      <c r="C31" s="33" t="s">
        <v>151</v>
      </c>
      <c r="D31" s="16" t="s">
        <v>46</v>
      </c>
      <c r="E31" s="13" t="s">
        <v>58</v>
      </c>
      <c r="F31" s="13" t="s">
        <v>136</v>
      </c>
      <c r="G31" s="14">
        <v>70000</v>
      </c>
      <c r="H31" s="14">
        <v>4892.43</v>
      </c>
      <c r="I31" s="14">
        <v>25</v>
      </c>
      <c r="J31" s="14">
        <v>2009</v>
      </c>
      <c r="K31" s="14">
        <v>4970</v>
      </c>
      <c r="L31" s="14">
        <v>593.21</v>
      </c>
      <c r="M31" s="14">
        <v>2128</v>
      </c>
      <c r="N31" s="14">
        <v>4963</v>
      </c>
      <c r="O31" s="17">
        <v>2380.2399999999998</v>
      </c>
      <c r="P31" s="14">
        <f>SUM(J31:O31)</f>
        <v>17043.449999999997</v>
      </c>
      <c r="Q31" s="14">
        <v>10100</v>
      </c>
      <c r="R31" s="50">
        <f>SUM(H31,I31,J31,M31,O31,Q31)</f>
        <v>21534.67</v>
      </c>
      <c r="S31" s="14">
        <f>SUM(K31,L31,N31)</f>
        <v>10526.21</v>
      </c>
      <c r="T31" s="14">
        <f>+G31-R31</f>
        <v>48465.33</v>
      </c>
      <c r="U31" s="22"/>
      <c r="V31" s="23"/>
    </row>
    <row r="32" spans="1:22" s="2" customFormat="1" ht="43.5" customHeight="1" x14ac:dyDescent="0.2">
      <c r="A32" s="38">
        <v>21</v>
      </c>
      <c r="B32" s="33" t="s">
        <v>260</v>
      </c>
      <c r="C32" s="33" t="s">
        <v>150</v>
      </c>
      <c r="D32" s="16" t="s">
        <v>46</v>
      </c>
      <c r="E32" s="13" t="s">
        <v>37</v>
      </c>
      <c r="F32" s="13" t="s">
        <v>136</v>
      </c>
      <c r="G32" s="14">
        <v>70000</v>
      </c>
      <c r="H32" s="14">
        <v>5368.48</v>
      </c>
      <c r="I32" s="14">
        <v>25</v>
      </c>
      <c r="J32" s="14">
        <v>2009</v>
      </c>
      <c r="K32" s="14">
        <v>4970</v>
      </c>
      <c r="L32" s="14">
        <v>593.21</v>
      </c>
      <c r="M32" s="14">
        <v>2128</v>
      </c>
      <c r="N32" s="14">
        <v>4963</v>
      </c>
      <c r="O32" s="17"/>
      <c r="P32" s="14">
        <f>SUM(J32:O32)</f>
        <v>14663.21</v>
      </c>
      <c r="Q32" s="14">
        <v>3653.33</v>
      </c>
      <c r="R32" s="50">
        <f>SUM(H32,I32,J32,M32,O32,Q32)</f>
        <v>13183.81</v>
      </c>
      <c r="S32" s="14">
        <f>SUM(K32,L32,N32)</f>
        <v>10526.21</v>
      </c>
      <c r="T32" s="14">
        <f>+G32-R32</f>
        <v>56816.19</v>
      </c>
      <c r="U32" s="22"/>
      <c r="V32" s="23"/>
    </row>
    <row r="33" spans="1:22" s="2" customFormat="1" ht="43.5" customHeight="1" x14ac:dyDescent="0.2">
      <c r="A33" s="38">
        <v>22</v>
      </c>
      <c r="B33" s="33" t="s">
        <v>253</v>
      </c>
      <c r="C33" s="33" t="s">
        <v>151</v>
      </c>
      <c r="D33" s="16" t="s">
        <v>46</v>
      </c>
      <c r="E33" s="13" t="s">
        <v>83</v>
      </c>
      <c r="F33" s="13" t="s">
        <v>62</v>
      </c>
      <c r="G33" s="17">
        <v>50000</v>
      </c>
      <c r="H33" s="14">
        <v>0</v>
      </c>
      <c r="I33" s="14">
        <v>25</v>
      </c>
      <c r="J33" s="14">
        <v>1435</v>
      </c>
      <c r="K33" s="14">
        <v>3550</v>
      </c>
      <c r="L33" s="14">
        <v>550</v>
      </c>
      <c r="M33" s="14">
        <v>1520</v>
      </c>
      <c r="N33" s="14">
        <v>3545</v>
      </c>
      <c r="O33" s="17"/>
      <c r="P33" s="14">
        <f>SUM(J33:O33)</f>
        <v>10600</v>
      </c>
      <c r="Q33" s="14">
        <v>248.68</v>
      </c>
      <c r="R33" s="50">
        <f>SUM(H33,I33,J33,M33,O33,Q33)</f>
        <v>3228.68</v>
      </c>
      <c r="S33" s="14">
        <f>SUM(K33,L33,N33)</f>
        <v>7645</v>
      </c>
      <c r="T33" s="14">
        <f>+G33-R33</f>
        <v>46771.32</v>
      </c>
      <c r="U33" s="22"/>
      <c r="V33" s="23"/>
    </row>
    <row r="34" spans="1:22" s="2" customFormat="1" ht="43.5" customHeight="1" x14ac:dyDescent="0.2">
      <c r="A34" s="38">
        <v>23</v>
      </c>
      <c r="B34" s="33" t="s">
        <v>254</v>
      </c>
      <c r="C34" s="33" t="s">
        <v>151</v>
      </c>
      <c r="D34" s="16" t="s">
        <v>46</v>
      </c>
      <c r="E34" s="13" t="s">
        <v>51</v>
      </c>
      <c r="F34" s="13" t="s">
        <v>136</v>
      </c>
      <c r="G34" s="14">
        <v>60000</v>
      </c>
      <c r="H34" s="14">
        <v>3486.68</v>
      </c>
      <c r="I34" s="14">
        <v>25</v>
      </c>
      <c r="J34" s="14">
        <v>1722</v>
      </c>
      <c r="K34" s="14">
        <v>4260</v>
      </c>
      <c r="L34" s="14">
        <v>593.21</v>
      </c>
      <c r="M34" s="14">
        <v>1824</v>
      </c>
      <c r="N34" s="14">
        <v>4254</v>
      </c>
      <c r="O34" s="17"/>
      <c r="P34" s="14">
        <f>SUM(J34:O34)</f>
        <v>12653.21</v>
      </c>
      <c r="Q34" s="14">
        <v>5100</v>
      </c>
      <c r="R34" s="50">
        <f>SUM(H34,I34,J34,M34,O34,Q34)</f>
        <v>12157.68</v>
      </c>
      <c r="S34" s="14">
        <f>SUM(K34,L34,N34)</f>
        <v>9107.2099999999991</v>
      </c>
      <c r="T34" s="14">
        <f>+G34-R34</f>
        <v>47842.32</v>
      </c>
      <c r="U34" s="22"/>
      <c r="V34" s="23"/>
    </row>
    <row r="35" spans="1:22" s="2" customFormat="1" ht="43.5" customHeight="1" x14ac:dyDescent="0.2">
      <c r="A35" s="38">
        <v>24</v>
      </c>
      <c r="B35" s="33" t="s">
        <v>255</v>
      </c>
      <c r="C35" s="33" t="s">
        <v>150</v>
      </c>
      <c r="D35" s="16" t="s">
        <v>46</v>
      </c>
      <c r="E35" s="13" t="s">
        <v>76</v>
      </c>
      <c r="F35" s="13" t="s">
        <v>136</v>
      </c>
      <c r="G35" s="14">
        <v>70000</v>
      </c>
      <c r="H35" s="14">
        <v>5368.48</v>
      </c>
      <c r="I35" s="14">
        <v>25</v>
      </c>
      <c r="J35" s="14">
        <v>2009</v>
      </c>
      <c r="K35" s="14">
        <v>4970</v>
      </c>
      <c r="L35" s="14">
        <v>593.21</v>
      </c>
      <c r="M35" s="14">
        <v>2128</v>
      </c>
      <c r="N35" s="14">
        <v>4963</v>
      </c>
      <c r="O35" s="17"/>
      <c r="P35" s="14">
        <f>SUM(J35:O35)</f>
        <v>14663.21</v>
      </c>
      <c r="Q35" s="14">
        <v>4100</v>
      </c>
      <c r="R35" s="50">
        <f>SUM(H35,I35,J35,M35,O35,Q35)</f>
        <v>13630.48</v>
      </c>
      <c r="S35" s="14">
        <f>SUM(K35,L35,N35)</f>
        <v>10526.21</v>
      </c>
      <c r="T35" s="14">
        <f>+G35-R35</f>
        <v>56369.520000000004</v>
      </c>
      <c r="U35" s="22"/>
      <c r="V35" s="23"/>
    </row>
    <row r="36" spans="1:22" s="2" customFormat="1" ht="43.5" customHeight="1" x14ac:dyDescent="0.2">
      <c r="A36" s="38">
        <v>25</v>
      </c>
      <c r="B36" s="35" t="s">
        <v>257</v>
      </c>
      <c r="C36" s="35" t="s">
        <v>151</v>
      </c>
      <c r="D36" s="16" t="s">
        <v>46</v>
      </c>
      <c r="E36" s="16" t="s">
        <v>43</v>
      </c>
      <c r="F36" s="16" t="s">
        <v>136</v>
      </c>
      <c r="G36" s="14">
        <v>30000</v>
      </c>
      <c r="H36" s="14">
        <v>0</v>
      </c>
      <c r="I36" s="14">
        <v>25</v>
      </c>
      <c r="J36" s="27">
        <v>861</v>
      </c>
      <c r="K36" s="14">
        <v>2130</v>
      </c>
      <c r="L36" s="14">
        <v>330</v>
      </c>
      <c r="M36" s="27">
        <v>912</v>
      </c>
      <c r="N36" s="14">
        <v>2127</v>
      </c>
      <c r="O36" s="42"/>
      <c r="P36" s="14">
        <f>SUM(J36:O36)</f>
        <v>6360</v>
      </c>
      <c r="Q36" s="14">
        <v>100</v>
      </c>
      <c r="R36" s="50">
        <f>SUM(H36,I36,J36,M36,O36,Q36)</f>
        <v>1898</v>
      </c>
      <c r="S36" s="14">
        <f>SUM(K36,L36,N36)</f>
        <v>4587</v>
      </c>
      <c r="T36" s="14">
        <f>+G36-R36</f>
        <v>28102</v>
      </c>
      <c r="U36" s="22"/>
      <c r="V36" s="23"/>
    </row>
    <row r="37" spans="1:22" s="2" customFormat="1" ht="43.5" customHeight="1" x14ac:dyDescent="0.2">
      <c r="A37" s="38">
        <v>26</v>
      </c>
      <c r="B37" s="33" t="s">
        <v>258</v>
      </c>
      <c r="C37" s="33" t="s">
        <v>151</v>
      </c>
      <c r="D37" s="16" t="s">
        <v>46</v>
      </c>
      <c r="E37" s="13" t="s">
        <v>59</v>
      </c>
      <c r="F37" s="13" t="s">
        <v>62</v>
      </c>
      <c r="G37" s="14">
        <v>60000</v>
      </c>
      <c r="H37" s="14">
        <v>3486.68</v>
      </c>
      <c r="I37" s="14">
        <v>25</v>
      </c>
      <c r="J37" s="14">
        <v>1722</v>
      </c>
      <c r="K37" s="14">
        <v>4260</v>
      </c>
      <c r="L37" s="14">
        <v>593.21</v>
      </c>
      <c r="M37" s="14">
        <v>1824</v>
      </c>
      <c r="N37" s="14">
        <v>4254</v>
      </c>
      <c r="O37" s="17"/>
      <c r="P37" s="14">
        <f>SUM(J37:O37)</f>
        <v>12653.21</v>
      </c>
      <c r="Q37" s="14">
        <v>7600</v>
      </c>
      <c r="R37" s="50">
        <f>SUM(H37,I37,J37,M37,O37,Q37)</f>
        <v>14657.68</v>
      </c>
      <c r="S37" s="14">
        <f>SUM(K37,L37,N37)</f>
        <v>9107.2099999999991</v>
      </c>
      <c r="T37" s="14">
        <f>+G37-R37</f>
        <v>45342.32</v>
      </c>
      <c r="U37" s="22"/>
      <c r="V37" s="23"/>
    </row>
    <row r="38" spans="1:22" s="2" customFormat="1" ht="43.5" customHeight="1" x14ac:dyDescent="0.2">
      <c r="A38" s="38">
        <v>27</v>
      </c>
      <c r="B38" s="33" t="s">
        <v>259</v>
      </c>
      <c r="C38" s="33" t="s">
        <v>151</v>
      </c>
      <c r="D38" s="16" t="s">
        <v>46</v>
      </c>
      <c r="E38" s="13" t="s">
        <v>59</v>
      </c>
      <c r="F38" s="13" t="s">
        <v>136</v>
      </c>
      <c r="G38" s="14">
        <v>60000</v>
      </c>
      <c r="H38" s="14">
        <v>3486.68</v>
      </c>
      <c r="I38" s="14">
        <v>25</v>
      </c>
      <c r="J38" s="14">
        <v>1722</v>
      </c>
      <c r="K38" s="14">
        <v>4260</v>
      </c>
      <c r="L38" s="14">
        <v>593.21</v>
      </c>
      <c r="M38" s="14">
        <v>1824</v>
      </c>
      <c r="N38" s="14">
        <v>4254</v>
      </c>
      <c r="O38" s="17"/>
      <c r="P38" s="14">
        <f>SUM(J38:O38)</f>
        <v>12653.21</v>
      </c>
      <c r="Q38" s="14">
        <v>0</v>
      </c>
      <c r="R38" s="50">
        <f>SUM(H38,I38,J38,M38,O38,Q38)</f>
        <v>7057.68</v>
      </c>
      <c r="S38" s="14">
        <f>SUM(K38,L38,N38)</f>
        <v>9107.2099999999991</v>
      </c>
      <c r="T38" s="14">
        <f>+G38-R38</f>
        <v>52942.32</v>
      </c>
      <c r="U38" s="22"/>
      <c r="V38" s="23"/>
    </row>
    <row r="39" spans="1:22" s="9" customFormat="1" ht="43.5" customHeight="1" x14ac:dyDescent="0.2">
      <c r="A39" s="38">
        <v>28</v>
      </c>
      <c r="B39" s="33" t="s">
        <v>262</v>
      </c>
      <c r="C39" s="33" t="s">
        <v>151</v>
      </c>
      <c r="D39" s="16" t="s">
        <v>46</v>
      </c>
      <c r="E39" s="13" t="s">
        <v>21</v>
      </c>
      <c r="F39" s="13" t="s">
        <v>416</v>
      </c>
      <c r="G39" s="14">
        <v>32000</v>
      </c>
      <c r="H39" s="14">
        <v>0</v>
      </c>
      <c r="I39" s="14">
        <v>25</v>
      </c>
      <c r="J39" s="14">
        <v>918.4</v>
      </c>
      <c r="K39" s="14">
        <v>2272</v>
      </c>
      <c r="L39" s="14">
        <v>352</v>
      </c>
      <c r="M39" s="14">
        <v>972.8</v>
      </c>
      <c r="N39" s="14">
        <v>2268.8000000000002</v>
      </c>
      <c r="O39" s="17"/>
      <c r="P39" s="14">
        <f>SUM(J39:O39)</f>
        <v>6784</v>
      </c>
      <c r="Q39" s="14">
        <v>660.8</v>
      </c>
      <c r="R39" s="50">
        <f>SUM(H39,I39,J39,M39,O39,Q39)</f>
        <v>2577</v>
      </c>
      <c r="S39" s="14">
        <f>SUM(K39,L39,N39)</f>
        <v>4892.8</v>
      </c>
      <c r="T39" s="14">
        <f>+G39-R39</f>
        <v>29423</v>
      </c>
      <c r="U39" s="22"/>
      <c r="V39" s="23"/>
    </row>
    <row r="40" spans="1:22" s="9" customFormat="1" ht="43.5" customHeight="1" x14ac:dyDescent="0.2">
      <c r="A40" s="38">
        <v>29</v>
      </c>
      <c r="B40" s="35" t="s">
        <v>263</v>
      </c>
      <c r="C40" s="35" t="s">
        <v>151</v>
      </c>
      <c r="D40" s="16" t="s">
        <v>46</v>
      </c>
      <c r="E40" s="13" t="s">
        <v>21</v>
      </c>
      <c r="F40" s="16" t="s">
        <v>416</v>
      </c>
      <c r="G40" s="14">
        <v>32000</v>
      </c>
      <c r="H40" s="14">
        <v>0</v>
      </c>
      <c r="I40" s="14">
        <v>25</v>
      </c>
      <c r="J40" s="14">
        <v>918.4</v>
      </c>
      <c r="K40" s="14">
        <v>2272</v>
      </c>
      <c r="L40" s="14">
        <v>352</v>
      </c>
      <c r="M40" s="14">
        <v>972.8</v>
      </c>
      <c r="N40" s="14">
        <v>2268.8000000000002</v>
      </c>
      <c r="O40" s="42"/>
      <c r="P40" s="14">
        <f>SUM(J40:O40)</f>
        <v>6784</v>
      </c>
      <c r="Q40" s="14">
        <v>0</v>
      </c>
      <c r="R40" s="50">
        <f>SUM(H40,I40,J40,M40,O40,Q40)</f>
        <v>1916.1999999999998</v>
      </c>
      <c r="S40" s="14">
        <f>SUM(K40,L40,N40)</f>
        <v>4892.8</v>
      </c>
      <c r="T40" s="14">
        <f>+G40-R40</f>
        <v>30083.8</v>
      </c>
      <c r="U40" s="22"/>
      <c r="V40" s="23"/>
    </row>
    <row r="41" spans="1:22" s="2" customFormat="1" ht="43.5" customHeight="1" x14ac:dyDescent="0.2">
      <c r="A41" s="38">
        <v>30</v>
      </c>
      <c r="B41" s="33" t="s">
        <v>264</v>
      </c>
      <c r="C41" s="33" t="s">
        <v>151</v>
      </c>
      <c r="D41" s="16" t="s">
        <v>46</v>
      </c>
      <c r="E41" s="13" t="s">
        <v>417</v>
      </c>
      <c r="F41" s="16" t="s">
        <v>62</v>
      </c>
      <c r="G41" s="14">
        <v>45000</v>
      </c>
      <c r="H41" s="14">
        <v>1148.33</v>
      </c>
      <c r="I41" s="14">
        <v>25</v>
      </c>
      <c r="J41" s="14">
        <v>1291.5</v>
      </c>
      <c r="K41" s="14">
        <v>3195</v>
      </c>
      <c r="L41" s="14">
        <v>495</v>
      </c>
      <c r="M41" s="14">
        <v>1368</v>
      </c>
      <c r="N41" s="14">
        <v>3190.5</v>
      </c>
      <c r="O41" s="42"/>
      <c r="P41" s="14">
        <f>SUM(J41:O41)</f>
        <v>9540</v>
      </c>
      <c r="Q41" s="14">
        <v>495.6</v>
      </c>
      <c r="R41" s="50">
        <f>SUM(H41,I41,J41,M41,O41,Q41)</f>
        <v>4328.43</v>
      </c>
      <c r="S41" s="14">
        <f>SUM(K41,L41,N41)</f>
        <v>6880.5</v>
      </c>
      <c r="T41" s="14">
        <f>+G41-R41</f>
        <v>40671.57</v>
      </c>
      <c r="U41" s="22"/>
      <c r="V41" s="23"/>
    </row>
    <row r="42" spans="1:22" s="9" customFormat="1" ht="43.5" customHeight="1" x14ac:dyDescent="0.2">
      <c r="A42" s="38">
        <v>31</v>
      </c>
      <c r="B42" s="33" t="s">
        <v>265</v>
      </c>
      <c r="C42" s="33" t="s">
        <v>151</v>
      </c>
      <c r="D42" s="13" t="s">
        <v>46</v>
      </c>
      <c r="E42" s="13" t="s">
        <v>155</v>
      </c>
      <c r="F42" s="13" t="s">
        <v>416</v>
      </c>
      <c r="G42" s="14">
        <v>34000</v>
      </c>
      <c r="H42" s="14">
        <v>0</v>
      </c>
      <c r="I42" s="14">
        <v>25</v>
      </c>
      <c r="J42" s="27">
        <v>975.8</v>
      </c>
      <c r="K42" s="14">
        <v>2414</v>
      </c>
      <c r="L42" s="14">
        <v>374</v>
      </c>
      <c r="M42" s="27">
        <v>1033.5999999999999</v>
      </c>
      <c r="N42" s="14">
        <v>2410.6</v>
      </c>
      <c r="O42" s="42"/>
      <c r="P42" s="14">
        <f>SUM(J42:O42)</f>
        <v>7208</v>
      </c>
      <c r="Q42" s="14">
        <v>264.32</v>
      </c>
      <c r="R42" s="50">
        <f>SUM(H42,I42,J42,M42,O42,Q42)</f>
        <v>2298.7199999999998</v>
      </c>
      <c r="S42" s="14">
        <f>SUM(K42,L42,N42)</f>
        <v>5198.6000000000004</v>
      </c>
      <c r="T42" s="14">
        <f>+G42-R42</f>
        <v>31701.279999999999</v>
      </c>
      <c r="U42" s="22"/>
      <c r="V42" s="23"/>
    </row>
    <row r="43" spans="1:22" s="9" customFormat="1" ht="43.5" customHeight="1" x14ac:dyDescent="0.2">
      <c r="A43" s="38">
        <v>32</v>
      </c>
      <c r="B43" s="33" t="s">
        <v>283</v>
      </c>
      <c r="C43" s="33" t="s">
        <v>150</v>
      </c>
      <c r="D43" s="13" t="s">
        <v>47</v>
      </c>
      <c r="E43" s="13" t="s">
        <v>114</v>
      </c>
      <c r="F43" s="13" t="s">
        <v>136</v>
      </c>
      <c r="G43" s="14">
        <v>90000</v>
      </c>
      <c r="H43" s="14">
        <v>9753.1200000000008</v>
      </c>
      <c r="I43" s="14">
        <v>25</v>
      </c>
      <c r="J43" s="27">
        <v>2583</v>
      </c>
      <c r="K43" s="14">
        <v>6390</v>
      </c>
      <c r="L43" s="14">
        <v>593.21</v>
      </c>
      <c r="M43" s="27">
        <v>2736</v>
      </c>
      <c r="N43" s="14">
        <v>6381</v>
      </c>
      <c r="O43" s="42"/>
      <c r="P43" s="14">
        <f>SUM(J43:O43)</f>
        <v>18683.21</v>
      </c>
      <c r="Q43" s="14">
        <v>0</v>
      </c>
      <c r="R43" s="50">
        <f>SUM(H43,I43,J43,M43,O43,Q43)</f>
        <v>15097.12</v>
      </c>
      <c r="S43" s="14">
        <f>SUM(K43,L43,N43)</f>
        <v>13364.21</v>
      </c>
      <c r="T43" s="14">
        <f>+G43-R43</f>
        <v>74902.880000000005</v>
      </c>
      <c r="U43" s="22"/>
      <c r="V43" s="23"/>
    </row>
    <row r="44" spans="1:22" s="2" customFormat="1" ht="43.5" customHeight="1" x14ac:dyDescent="0.2">
      <c r="A44" s="38">
        <v>33</v>
      </c>
      <c r="B44" s="33" t="s">
        <v>280</v>
      </c>
      <c r="C44" s="33" t="s">
        <v>151</v>
      </c>
      <c r="D44" s="16" t="s">
        <v>47</v>
      </c>
      <c r="E44" s="13" t="s">
        <v>49</v>
      </c>
      <c r="F44" s="13" t="s">
        <v>61</v>
      </c>
      <c r="G44" s="14">
        <v>175000</v>
      </c>
      <c r="H44" s="14">
        <v>30052.61</v>
      </c>
      <c r="I44" s="14">
        <v>25</v>
      </c>
      <c r="J44" s="14">
        <v>5022.5</v>
      </c>
      <c r="K44" s="14">
        <v>12425</v>
      </c>
      <c r="L44" s="14">
        <v>593.21</v>
      </c>
      <c r="M44" s="14">
        <v>4098.53</v>
      </c>
      <c r="N44" s="14">
        <v>9558.74</v>
      </c>
      <c r="O44" s="17"/>
      <c r="P44" s="14">
        <f>SUM(J44:O44)</f>
        <v>31697.979999999996</v>
      </c>
      <c r="Q44" s="14">
        <v>0</v>
      </c>
      <c r="R44" s="50">
        <f t="shared" ref="R44" si="4">SUM(H44,I44,J44,M44,O44,Q44)</f>
        <v>39198.639999999999</v>
      </c>
      <c r="S44" s="14">
        <f t="shared" ref="S44" si="5">SUM(K44,L44,N44)</f>
        <v>22576.949999999997</v>
      </c>
      <c r="T44" s="14">
        <f t="shared" ref="T44" si="6">+G44-R44</f>
        <v>135801.35999999999</v>
      </c>
      <c r="U44" s="22"/>
      <c r="V44" s="23"/>
    </row>
    <row r="45" spans="1:22" s="9" customFormat="1" ht="43.5" customHeight="1" x14ac:dyDescent="0.2">
      <c r="A45" s="38">
        <v>34</v>
      </c>
      <c r="B45" s="33" t="s">
        <v>289</v>
      </c>
      <c r="C45" s="33" t="s">
        <v>151</v>
      </c>
      <c r="D45" s="15" t="s">
        <v>47</v>
      </c>
      <c r="E45" s="13" t="s">
        <v>49</v>
      </c>
      <c r="F45" s="13" t="s">
        <v>61</v>
      </c>
      <c r="G45" s="14">
        <v>150000</v>
      </c>
      <c r="H45" s="14">
        <v>23386.93</v>
      </c>
      <c r="I45" s="14">
        <v>25</v>
      </c>
      <c r="J45" s="14">
        <v>4305</v>
      </c>
      <c r="K45" s="14">
        <v>10650</v>
      </c>
      <c r="L45" s="14">
        <v>593.21</v>
      </c>
      <c r="M45" s="14">
        <v>4098.53</v>
      </c>
      <c r="N45" s="14">
        <v>9558.74</v>
      </c>
      <c r="O45" s="17">
        <v>2380.2399999999998</v>
      </c>
      <c r="P45" s="14">
        <f>SUM(J45:O45)</f>
        <v>31585.719999999994</v>
      </c>
      <c r="Q45" s="14">
        <v>0</v>
      </c>
      <c r="R45" s="50">
        <f>SUM(H45,I45,J45,M45,O45,Q45)</f>
        <v>34195.699999999997</v>
      </c>
      <c r="S45" s="14">
        <f>SUM(K45,L45,N45)</f>
        <v>20801.949999999997</v>
      </c>
      <c r="T45" s="14">
        <f>+G45-R45</f>
        <v>115804.3</v>
      </c>
      <c r="U45" s="22"/>
      <c r="V45" s="23"/>
    </row>
    <row r="46" spans="1:22" s="9" customFormat="1" ht="43.5" customHeight="1" x14ac:dyDescent="0.2">
      <c r="A46" s="38">
        <v>35</v>
      </c>
      <c r="B46" s="33" t="s">
        <v>281</v>
      </c>
      <c r="C46" s="33" t="s">
        <v>150</v>
      </c>
      <c r="D46" s="13" t="s">
        <v>47</v>
      </c>
      <c r="E46" s="13" t="s">
        <v>113</v>
      </c>
      <c r="F46" s="13" t="s">
        <v>136</v>
      </c>
      <c r="G46" s="14">
        <v>75000</v>
      </c>
      <c r="H46" s="14">
        <v>6309.38</v>
      </c>
      <c r="I46" s="14">
        <v>25</v>
      </c>
      <c r="J46" s="27">
        <v>2152.5</v>
      </c>
      <c r="K46" s="14">
        <v>5325</v>
      </c>
      <c r="L46" s="14">
        <v>593.21</v>
      </c>
      <c r="M46" s="27">
        <v>2280</v>
      </c>
      <c r="N46" s="14">
        <v>5317.5</v>
      </c>
      <c r="O46" s="42"/>
      <c r="P46" s="14">
        <f>SUM(J46:O46)</f>
        <v>15668.21</v>
      </c>
      <c r="Q46" s="14">
        <v>5389.81</v>
      </c>
      <c r="R46" s="50">
        <f>SUM(H46,I46,J46,M46,O46,Q46)</f>
        <v>16156.690000000002</v>
      </c>
      <c r="S46" s="14">
        <f>SUM(K46,L46,N46)</f>
        <v>11235.71</v>
      </c>
      <c r="T46" s="14">
        <f>+G46-R46</f>
        <v>58843.31</v>
      </c>
      <c r="U46" s="22"/>
      <c r="V46" s="23"/>
    </row>
    <row r="47" spans="1:22" s="9" customFormat="1" ht="43.5" customHeight="1" x14ac:dyDescent="0.2">
      <c r="A47" s="38">
        <v>36</v>
      </c>
      <c r="B47" s="33" t="s">
        <v>282</v>
      </c>
      <c r="C47" s="33" t="s">
        <v>150</v>
      </c>
      <c r="D47" s="13" t="s">
        <v>47</v>
      </c>
      <c r="E47" s="13" t="s">
        <v>74</v>
      </c>
      <c r="F47" s="13" t="s">
        <v>136</v>
      </c>
      <c r="G47" s="14">
        <v>60000</v>
      </c>
      <c r="H47" s="14">
        <v>3486.68</v>
      </c>
      <c r="I47" s="14">
        <v>25</v>
      </c>
      <c r="J47" s="27">
        <v>1722</v>
      </c>
      <c r="K47" s="14">
        <v>4260</v>
      </c>
      <c r="L47" s="14">
        <v>593.21</v>
      </c>
      <c r="M47" s="27">
        <v>1824</v>
      </c>
      <c r="N47" s="14">
        <v>4254</v>
      </c>
      <c r="O47" s="42"/>
      <c r="P47" s="14">
        <f>SUM(J47:O47)</f>
        <v>12653.21</v>
      </c>
      <c r="Q47" s="14">
        <v>0</v>
      </c>
      <c r="R47" s="50">
        <f>SUM(H47,I47,J47,M47,O47,Q47)</f>
        <v>7057.68</v>
      </c>
      <c r="S47" s="14">
        <f>SUM(K47,L47,N47)</f>
        <v>9107.2099999999991</v>
      </c>
      <c r="T47" s="14">
        <f>+G47-R47</f>
        <v>52942.32</v>
      </c>
      <c r="U47" s="22"/>
      <c r="V47" s="23"/>
    </row>
    <row r="48" spans="1:22" s="9" customFormat="1" ht="43.5" customHeight="1" x14ac:dyDescent="0.2">
      <c r="A48" s="38">
        <v>37</v>
      </c>
      <c r="B48" s="33" t="s">
        <v>284</v>
      </c>
      <c r="C48" s="33" t="s">
        <v>151</v>
      </c>
      <c r="D48" s="13" t="s">
        <v>47</v>
      </c>
      <c r="E48" s="13" t="s">
        <v>60</v>
      </c>
      <c r="F48" s="13" t="s">
        <v>62</v>
      </c>
      <c r="G48" s="14">
        <v>70000</v>
      </c>
      <c r="H48" s="14">
        <v>4892.43</v>
      </c>
      <c r="I48" s="14">
        <v>25</v>
      </c>
      <c r="J48" s="27">
        <v>2009</v>
      </c>
      <c r="K48" s="14">
        <v>4970</v>
      </c>
      <c r="L48" s="14">
        <v>593.21</v>
      </c>
      <c r="M48" s="27">
        <v>2128</v>
      </c>
      <c r="N48" s="14">
        <v>4963</v>
      </c>
      <c r="O48" s="42">
        <v>2380.2399999999998</v>
      </c>
      <c r="P48" s="14">
        <f>SUM(J48:O48)</f>
        <v>17043.449999999997</v>
      </c>
      <c r="Q48" s="14">
        <v>100</v>
      </c>
      <c r="R48" s="50">
        <f>SUM(H48,I48,J48,M48,O48,Q48)</f>
        <v>11534.67</v>
      </c>
      <c r="S48" s="14">
        <f>SUM(K48,L48,N48)</f>
        <v>10526.21</v>
      </c>
      <c r="T48" s="14">
        <f>+G48-R48</f>
        <v>58465.33</v>
      </c>
      <c r="U48" s="22"/>
      <c r="V48" s="23"/>
    </row>
    <row r="49" spans="1:22" s="2" customFormat="1" ht="43.5" customHeight="1" x14ac:dyDescent="0.2">
      <c r="A49" s="38">
        <v>38</v>
      </c>
      <c r="B49" s="33" t="s">
        <v>285</v>
      </c>
      <c r="C49" s="33" t="s">
        <v>151</v>
      </c>
      <c r="D49" s="13" t="s">
        <v>47</v>
      </c>
      <c r="E49" s="13" t="s">
        <v>74</v>
      </c>
      <c r="F49" s="13" t="s">
        <v>136</v>
      </c>
      <c r="G49" s="14">
        <v>50000</v>
      </c>
      <c r="H49" s="14">
        <v>0</v>
      </c>
      <c r="I49" s="14">
        <v>25</v>
      </c>
      <c r="J49" s="27">
        <v>1435</v>
      </c>
      <c r="K49" s="14">
        <v>3550</v>
      </c>
      <c r="L49" s="14">
        <v>550</v>
      </c>
      <c r="M49" s="27">
        <v>1520</v>
      </c>
      <c r="N49" s="14">
        <v>3545</v>
      </c>
      <c r="O49" s="42"/>
      <c r="P49" s="14">
        <f>SUM(J49:O49)</f>
        <v>10600</v>
      </c>
      <c r="Q49" s="14">
        <v>9865.09</v>
      </c>
      <c r="R49" s="50">
        <f>SUM(H49,I49,J49,M49,O49,Q49)</f>
        <v>12845.09</v>
      </c>
      <c r="S49" s="14">
        <f>SUM(K49,L49,N49)</f>
        <v>7645</v>
      </c>
      <c r="T49" s="14">
        <f>+G49-R49</f>
        <v>37154.910000000003</v>
      </c>
      <c r="U49" s="22"/>
      <c r="V49" s="23"/>
    </row>
    <row r="50" spans="1:22" s="9" customFormat="1" ht="43.5" customHeight="1" x14ac:dyDescent="0.2">
      <c r="A50" s="38">
        <v>39</v>
      </c>
      <c r="B50" s="33" t="s">
        <v>286</v>
      </c>
      <c r="C50" s="33" t="s">
        <v>151</v>
      </c>
      <c r="D50" s="13" t="s">
        <v>47</v>
      </c>
      <c r="E50" s="13" t="s">
        <v>97</v>
      </c>
      <c r="F50" s="13" t="s">
        <v>136</v>
      </c>
      <c r="G50" s="14">
        <v>50000</v>
      </c>
      <c r="H50" s="14">
        <v>0</v>
      </c>
      <c r="I50" s="14">
        <v>25</v>
      </c>
      <c r="J50" s="14">
        <v>1435</v>
      </c>
      <c r="K50" s="14">
        <v>3550</v>
      </c>
      <c r="L50" s="14">
        <v>550</v>
      </c>
      <c r="M50" s="14">
        <v>1520</v>
      </c>
      <c r="N50" s="14">
        <v>3545</v>
      </c>
      <c r="O50" s="17"/>
      <c r="P50" s="14">
        <f>SUM(J50:O50)</f>
        <v>10600</v>
      </c>
      <c r="Q50" s="14">
        <v>2297.36</v>
      </c>
      <c r="R50" s="50">
        <f>SUM(H50,I50,J50,M50,O50,Q50)</f>
        <v>5277.3600000000006</v>
      </c>
      <c r="S50" s="14">
        <f>SUM(K50,L50,N50)</f>
        <v>7645</v>
      </c>
      <c r="T50" s="14">
        <f>+G50-R50</f>
        <v>44722.64</v>
      </c>
      <c r="U50" s="22"/>
      <c r="V50" s="23"/>
    </row>
    <row r="51" spans="1:22" s="2" customFormat="1" ht="43.5" customHeight="1" x14ac:dyDescent="0.2">
      <c r="A51" s="38">
        <v>40</v>
      </c>
      <c r="B51" s="33" t="s">
        <v>287</v>
      </c>
      <c r="C51" s="33" t="s">
        <v>151</v>
      </c>
      <c r="D51" s="13" t="s">
        <v>47</v>
      </c>
      <c r="E51" s="13" t="s">
        <v>97</v>
      </c>
      <c r="F51" s="13" t="s">
        <v>136</v>
      </c>
      <c r="G51" s="14">
        <v>60000</v>
      </c>
      <c r="H51" s="14">
        <v>3486.68</v>
      </c>
      <c r="I51" s="14">
        <v>25</v>
      </c>
      <c r="J51" s="27">
        <v>1722</v>
      </c>
      <c r="K51" s="14">
        <v>4260</v>
      </c>
      <c r="L51" s="14">
        <v>593.21</v>
      </c>
      <c r="M51" s="27">
        <v>1824</v>
      </c>
      <c r="N51" s="14">
        <v>4254</v>
      </c>
      <c r="O51" s="42"/>
      <c r="P51" s="14">
        <f>SUM(J51:O51)</f>
        <v>12653.21</v>
      </c>
      <c r="Q51" s="14">
        <v>66.08</v>
      </c>
      <c r="R51" s="50">
        <f>SUM(H51,I51,J51,M51,O51,Q51)</f>
        <v>7123.76</v>
      </c>
      <c r="S51" s="14">
        <f>SUM(K51,L51,N51)</f>
        <v>9107.2099999999991</v>
      </c>
      <c r="T51" s="14">
        <f>+G51-R51</f>
        <v>52876.24</v>
      </c>
      <c r="U51" s="22"/>
      <c r="V51" s="23"/>
    </row>
    <row r="52" spans="1:22" s="9" customFormat="1" ht="43.5" customHeight="1" x14ac:dyDescent="0.2">
      <c r="A52" s="38">
        <v>41</v>
      </c>
      <c r="B52" s="33" t="s">
        <v>288</v>
      </c>
      <c r="C52" s="33" t="s">
        <v>151</v>
      </c>
      <c r="D52" s="13" t="s">
        <v>47</v>
      </c>
      <c r="E52" s="13" t="s">
        <v>418</v>
      </c>
      <c r="F52" s="13" t="s">
        <v>136</v>
      </c>
      <c r="G52" s="14">
        <v>60000</v>
      </c>
      <c r="H52" s="14">
        <v>3486.68</v>
      </c>
      <c r="I52" s="14">
        <v>25</v>
      </c>
      <c r="J52" s="14">
        <v>1722</v>
      </c>
      <c r="K52" s="14">
        <v>4260</v>
      </c>
      <c r="L52" s="14">
        <v>593.21</v>
      </c>
      <c r="M52" s="14">
        <v>1824</v>
      </c>
      <c r="N52" s="14">
        <v>4254</v>
      </c>
      <c r="O52" s="17"/>
      <c r="P52" s="14">
        <f>SUM(J52:O52)</f>
        <v>12653.21</v>
      </c>
      <c r="Q52" s="14">
        <v>0</v>
      </c>
      <c r="R52" s="50">
        <f>SUM(H52,I52,J52,M52,O52,Q52)</f>
        <v>7057.68</v>
      </c>
      <c r="S52" s="14">
        <f>SUM(K52,L52,N52)</f>
        <v>9107.2099999999991</v>
      </c>
      <c r="T52" s="14">
        <f>+G52-R52</f>
        <v>52942.32</v>
      </c>
      <c r="U52" s="22"/>
      <c r="V52" s="23"/>
    </row>
    <row r="53" spans="1:22" s="2" customFormat="1" ht="43.5" customHeight="1" x14ac:dyDescent="0.2">
      <c r="A53" s="38">
        <v>42</v>
      </c>
      <c r="B53" s="33" t="s">
        <v>291</v>
      </c>
      <c r="C53" s="33" t="s">
        <v>151</v>
      </c>
      <c r="D53" s="15" t="s">
        <v>47</v>
      </c>
      <c r="E53" s="13" t="s">
        <v>115</v>
      </c>
      <c r="F53" s="13" t="s">
        <v>136</v>
      </c>
      <c r="G53" s="14">
        <v>45000</v>
      </c>
      <c r="H53" s="14">
        <v>0</v>
      </c>
      <c r="I53" s="14">
        <v>25</v>
      </c>
      <c r="J53" s="14">
        <v>1291.5</v>
      </c>
      <c r="K53" s="14">
        <v>3195</v>
      </c>
      <c r="L53" s="14">
        <v>495</v>
      </c>
      <c r="M53" s="14">
        <v>1368</v>
      </c>
      <c r="N53" s="14">
        <v>3190.5</v>
      </c>
      <c r="O53" s="17"/>
      <c r="P53" s="14">
        <f>SUM(J53:O53)</f>
        <v>9540</v>
      </c>
      <c r="Q53" s="14">
        <v>0</v>
      </c>
      <c r="R53" s="50">
        <f>SUM(H53,I53,J53,M53,O53,Q53)</f>
        <v>2684.5</v>
      </c>
      <c r="S53" s="14">
        <f>SUM(K53,L53,N53)</f>
        <v>6880.5</v>
      </c>
      <c r="T53" s="14">
        <f>+G53-R53</f>
        <v>42315.5</v>
      </c>
      <c r="U53" s="22"/>
      <c r="V53" s="23"/>
    </row>
    <row r="54" spans="1:22" s="9" customFormat="1" ht="43.5" customHeight="1" x14ac:dyDescent="0.2">
      <c r="A54" s="38">
        <v>43</v>
      </c>
      <c r="B54" s="33" t="s">
        <v>290</v>
      </c>
      <c r="C54" s="33" t="s">
        <v>151</v>
      </c>
      <c r="D54" s="15" t="s">
        <v>47</v>
      </c>
      <c r="E54" s="13" t="s">
        <v>51</v>
      </c>
      <c r="F54" s="13" t="s">
        <v>416</v>
      </c>
      <c r="G54" s="14">
        <v>35000</v>
      </c>
      <c r="H54" s="14">
        <v>0</v>
      </c>
      <c r="I54" s="14">
        <v>25</v>
      </c>
      <c r="J54" s="14">
        <v>1004.5</v>
      </c>
      <c r="K54" s="14">
        <v>2485</v>
      </c>
      <c r="L54" s="14">
        <v>385</v>
      </c>
      <c r="M54" s="14">
        <v>1064</v>
      </c>
      <c r="N54" s="14">
        <v>2481.5</v>
      </c>
      <c r="O54" s="17"/>
      <c r="P54" s="14">
        <f>SUM(J54:O54)</f>
        <v>7420</v>
      </c>
      <c r="Q54" s="14">
        <v>5000</v>
      </c>
      <c r="R54" s="50">
        <f>SUM(H54,I54,J54,M54,O54,Q54)</f>
        <v>7093.5</v>
      </c>
      <c r="S54" s="14">
        <f>SUM(K54,L54,N54)</f>
        <v>5351.5</v>
      </c>
      <c r="T54" s="14">
        <f>+G54-R54</f>
        <v>27906.5</v>
      </c>
      <c r="U54" s="22"/>
      <c r="V54" s="23"/>
    </row>
    <row r="55" spans="1:22" s="9" customFormat="1" ht="43.5" customHeight="1" x14ac:dyDescent="0.2">
      <c r="A55" s="38">
        <v>44</v>
      </c>
      <c r="B55" s="33" t="s">
        <v>294</v>
      </c>
      <c r="C55" s="33" t="s">
        <v>151</v>
      </c>
      <c r="D55" s="15" t="s">
        <v>85</v>
      </c>
      <c r="E55" s="13" t="s">
        <v>49</v>
      </c>
      <c r="F55" s="13" t="s">
        <v>61</v>
      </c>
      <c r="G55" s="14">
        <v>175000</v>
      </c>
      <c r="H55" s="14">
        <v>29160.02</v>
      </c>
      <c r="I55" s="14">
        <v>25</v>
      </c>
      <c r="J55" s="14">
        <v>5022.5</v>
      </c>
      <c r="K55" s="14">
        <v>12425</v>
      </c>
      <c r="L55" s="14">
        <v>593.21</v>
      </c>
      <c r="M55" s="14">
        <v>4098.53</v>
      </c>
      <c r="N55" s="14">
        <v>9558.74</v>
      </c>
      <c r="O55" s="17">
        <v>3570.36</v>
      </c>
      <c r="P55" s="14">
        <f>SUM(J55:O55)</f>
        <v>35268.339999999997</v>
      </c>
      <c r="Q55" s="14">
        <v>0</v>
      </c>
      <c r="R55" s="50">
        <f>SUM(H55,I55,J55,M55,O55,Q55)</f>
        <v>41876.410000000003</v>
      </c>
      <c r="S55" s="14">
        <f>SUM(K55,L55,N55)</f>
        <v>22576.949999999997</v>
      </c>
      <c r="T55" s="14">
        <f>+G55-R55</f>
        <v>133123.59</v>
      </c>
      <c r="U55" s="22"/>
      <c r="V55" s="23"/>
    </row>
    <row r="56" spans="1:22" s="2" customFormat="1" ht="43.5" customHeight="1" x14ac:dyDescent="0.2">
      <c r="A56" s="38">
        <v>45</v>
      </c>
      <c r="B56" s="33" t="s">
        <v>293</v>
      </c>
      <c r="C56" s="33" t="s">
        <v>150</v>
      </c>
      <c r="D56" s="15" t="s">
        <v>85</v>
      </c>
      <c r="E56" s="13" t="s">
        <v>111</v>
      </c>
      <c r="F56" s="13" t="s">
        <v>136</v>
      </c>
      <c r="G56" s="14">
        <v>80000</v>
      </c>
      <c r="H56" s="14">
        <v>6298.18</v>
      </c>
      <c r="I56" s="14">
        <v>25</v>
      </c>
      <c r="J56" s="14">
        <v>2296</v>
      </c>
      <c r="K56" s="14">
        <v>5680</v>
      </c>
      <c r="L56" s="14">
        <v>593.21</v>
      </c>
      <c r="M56" s="14">
        <v>2432</v>
      </c>
      <c r="N56" s="14">
        <v>5672</v>
      </c>
      <c r="O56" s="17">
        <v>4760.4799999999996</v>
      </c>
      <c r="P56" s="14">
        <f>SUM(J56:O56)</f>
        <v>21433.69</v>
      </c>
      <c r="Q56" s="14">
        <v>12002.14</v>
      </c>
      <c r="R56" s="50">
        <f>SUM(H56,I56,J56,M56,O56,Q56)</f>
        <v>27813.8</v>
      </c>
      <c r="S56" s="14">
        <f>SUM(K56,L56,N56)</f>
        <v>11945.21</v>
      </c>
      <c r="T56" s="14">
        <f>+G56-R56</f>
        <v>52186.2</v>
      </c>
      <c r="U56" s="22"/>
      <c r="V56" s="23"/>
    </row>
    <row r="57" spans="1:22" s="2" customFormat="1" ht="43.5" customHeight="1" x14ac:dyDescent="0.2">
      <c r="A57" s="38">
        <v>46</v>
      </c>
      <c r="B57" s="33" t="s">
        <v>292</v>
      </c>
      <c r="C57" s="33" t="s">
        <v>150</v>
      </c>
      <c r="D57" s="15" t="s">
        <v>85</v>
      </c>
      <c r="E57" s="13" t="s">
        <v>57</v>
      </c>
      <c r="F57" s="13" t="s">
        <v>136</v>
      </c>
      <c r="G57" s="14">
        <v>70000</v>
      </c>
      <c r="H57" s="14">
        <v>4892.43</v>
      </c>
      <c r="I57" s="14">
        <v>25</v>
      </c>
      <c r="J57" s="14">
        <v>2009</v>
      </c>
      <c r="K57" s="14">
        <v>4970</v>
      </c>
      <c r="L57" s="14">
        <v>593.21</v>
      </c>
      <c r="M57" s="14">
        <v>2128</v>
      </c>
      <c r="N57" s="14">
        <v>4963</v>
      </c>
      <c r="O57" s="17">
        <v>2380.2399999999998</v>
      </c>
      <c r="P57" s="14">
        <f>SUM(J57:O57)</f>
        <v>17043.449999999997</v>
      </c>
      <c r="Q57" s="14">
        <v>100</v>
      </c>
      <c r="R57" s="50">
        <f>SUM(H57,I57,J57,M57,O57,Q57)</f>
        <v>11534.67</v>
      </c>
      <c r="S57" s="14">
        <f>SUM(K57,L57,N57)</f>
        <v>10526.21</v>
      </c>
      <c r="T57" s="14">
        <f>+G57-R57</f>
        <v>58465.33</v>
      </c>
      <c r="U57" s="22"/>
      <c r="V57" s="23"/>
    </row>
    <row r="58" spans="1:22" s="9" customFormat="1" ht="43.5" customHeight="1" x14ac:dyDescent="0.2">
      <c r="A58" s="38">
        <v>47</v>
      </c>
      <c r="B58" s="33" t="s">
        <v>295</v>
      </c>
      <c r="C58" s="33" t="s">
        <v>150</v>
      </c>
      <c r="D58" s="15" t="s">
        <v>85</v>
      </c>
      <c r="E58" s="13" t="s">
        <v>24</v>
      </c>
      <c r="F58" s="13" t="s">
        <v>136</v>
      </c>
      <c r="G58" s="14">
        <v>70000</v>
      </c>
      <c r="H58" s="14">
        <v>5368.48</v>
      </c>
      <c r="I58" s="14">
        <v>25</v>
      </c>
      <c r="J58" s="14">
        <v>2009</v>
      </c>
      <c r="K58" s="14">
        <v>4970</v>
      </c>
      <c r="L58" s="14">
        <v>593.21</v>
      </c>
      <c r="M58" s="14">
        <v>2128</v>
      </c>
      <c r="N58" s="14">
        <v>4963</v>
      </c>
      <c r="O58" s="17"/>
      <c r="P58" s="14">
        <f>SUM(J58:O58)</f>
        <v>14663.21</v>
      </c>
      <c r="Q58" s="14">
        <v>3752</v>
      </c>
      <c r="R58" s="50">
        <f>SUM(H58,I58,J58,M58,O58,Q58)</f>
        <v>13282.48</v>
      </c>
      <c r="S58" s="14">
        <f>SUM(K58,L58,N58)</f>
        <v>10526.21</v>
      </c>
      <c r="T58" s="14">
        <f>+G58-R58</f>
        <v>56717.520000000004</v>
      </c>
      <c r="U58" s="22"/>
      <c r="V58" s="23"/>
    </row>
    <row r="59" spans="1:22" s="9" customFormat="1" ht="43.5" customHeight="1" x14ac:dyDescent="0.2">
      <c r="A59" s="38">
        <v>48</v>
      </c>
      <c r="B59" s="33" t="s">
        <v>296</v>
      </c>
      <c r="C59" s="33" t="s">
        <v>150</v>
      </c>
      <c r="D59" s="15" t="s">
        <v>85</v>
      </c>
      <c r="E59" s="13" t="s">
        <v>56</v>
      </c>
      <c r="F59" s="13" t="s">
        <v>136</v>
      </c>
      <c r="G59" s="14">
        <v>70000</v>
      </c>
      <c r="H59" s="14">
        <v>5130.45</v>
      </c>
      <c r="I59" s="14">
        <v>25</v>
      </c>
      <c r="J59" s="14">
        <v>2009</v>
      </c>
      <c r="K59" s="14">
        <v>4970</v>
      </c>
      <c r="L59" s="14">
        <v>593.21</v>
      </c>
      <c r="M59" s="14">
        <v>2128</v>
      </c>
      <c r="N59" s="14">
        <v>4963</v>
      </c>
      <c r="O59" s="17">
        <v>1190.1199999999999</v>
      </c>
      <c r="P59" s="14">
        <f>SUM(J59:O59)</f>
        <v>15853.329999999998</v>
      </c>
      <c r="Q59" s="14">
        <v>3100</v>
      </c>
      <c r="R59" s="50">
        <f>SUM(H59,I59,J59,M59,O59,Q59)</f>
        <v>13582.57</v>
      </c>
      <c r="S59" s="14">
        <f>SUM(K59,L59,N59)</f>
        <v>10526.21</v>
      </c>
      <c r="T59" s="14">
        <f>+G59-R59</f>
        <v>56417.43</v>
      </c>
      <c r="U59" s="22"/>
      <c r="V59" s="23"/>
    </row>
    <row r="60" spans="1:22" s="9" customFormat="1" ht="43.5" customHeight="1" x14ac:dyDescent="0.2">
      <c r="A60" s="38">
        <v>49</v>
      </c>
      <c r="B60" s="33" t="s">
        <v>297</v>
      </c>
      <c r="C60" s="33" t="s">
        <v>150</v>
      </c>
      <c r="D60" s="15" t="s">
        <v>85</v>
      </c>
      <c r="E60" s="13" t="s">
        <v>24</v>
      </c>
      <c r="F60" s="13" t="s">
        <v>136</v>
      </c>
      <c r="G60" s="14">
        <v>70000</v>
      </c>
      <c r="H60" s="14">
        <v>5368.48</v>
      </c>
      <c r="I60" s="14">
        <v>25</v>
      </c>
      <c r="J60" s="14">
        <v>2009</v>
      </c>
      <c r="K60" s="14">
        <v>4970</v>
      </c>
      <c r="L60" s="14">
        <v>593.21</v>
      </c>
      <c r="M60" s="14">
        <v>2128</v>
      </c>
      <c r="N60" s="14">
        <v>4963</v>
      </c>
      <c r="O60" s="17"/>
      <c r="P60" s="14">
        <f>SUM(J60:O60)</f>
        <v>14663.21</v>
      </c>
      <c r="Q60" s="14">
        <v>11669.38</v>
      </c>
      <c r="R60" s="50">
        <f>SUM(H60,I60,J60,M60,O60,Q60)</f>
        <v>21199.86</v>
      </c>
      <c r="S60" s="14">
        <f>SUM(K60,L60,N60)</f>
        <v>10526.21</v>
      </c>
      <c r="T60" s="14">
        <f>+G60-R60</f>
        <v>48800.14</v>
      </c>
      <c r="U60" s="22"/>
      <c r="V60" s="23"/>
    </row>
    <row r="61" spans="1:22" s="9" customFormat="1" ht="43.5" customHeight="1" x14ac:dyDescent="0.2">
      <c r="A61" s="38">
        <v>50</v>
      </c>
      <c r="B61" s="33" t="s">
        <v>298</v>
      </c>
      <c r="C61" s="33" t="s">
        <v>151</v>
      </c>
      <c r="D61" s="15" t="s">
        <v>85</v>
      </c>
      <c r="E61" s="13" t="s">
        <v>110</v>
      </c>
      <c r="F61" s="13" t="s">
        <v>136</v>
      </c>
      <c r="G61" s="14">
        <v>70000</v>
      </c>
      <c r="H61" s="14">
        <v>1366.8</v>
      </c>
      <c r="I61" s="14">
        <v>25</v>
      </c>
      <c r="J61" s="14">
        <v>2009</v>
      </c>
      <c r="K61" s="14">
        <v>4970</v>
      </c>
      <c r="L61" s="14">
        <v>593.21</v>
      </c>
      <c r="M61" s="14">
        <v>2128</v>
      </c>
      <c r="N61" s="14">
        <v>4963</v>
      </c>
      <c r="O61" s="17"/>
      <c r="P61" s="14">
        <f>SUM(J61:O61)</f>
        <v>14663.21</v>
      </c>
      <c r="Q61" s="14">
        <v>0</v>
      </c>
      <c r="R61" s="50">
        <f>SUM(H61,I61,J61,M61,O61,Q61)</f>
        <v>5528.8</v>
      </c>
      <c r="S61" s="14">
        <f>SUM(K61,L61,N61)</f>
        <v>10526.21</v>
      </c>
      <c r="T61" s="14">
        <f>+G61-R61</f>
        <v>64471.199999999997</v>
      </c>
      <c r="U61" s="22"/>
      <c r="V61" s="23"/>
    </row>
    <row r="62" spans="1:22" s="9" customFormat="1" ht="43.5" customHeight="1" x14ac:dyDescent="0.2">
      <c r="A62" s="38">
        <v>51</v>
      </c>
      <c r="B62" s="33" t="s">
        <v>300</v>
      </c>
      <c r="C62" s="33" t="s">
        <v>150</v>
      </c>
      <c r="D62" s="15" t="s">
        <v>85</v>
      </c>
      <c r="E62" s="13" t="s">
        <v>28</v>
      </c>
      <c r="F62" s="13" t="s">
        <v>62</v>
      </c>
      <c r="G62" s="14">
        <v>50000</v>
      </c>
      <c r="H62" s="14">
        <v>0</v>
      </c>
      <c r="I62" s="14">
        <v>25</v>
      </c>
      <c r="J62" s="14">
        <v>1435</v>
      </c>
      <c r="K62" s="14">
        <v>3550</v>
      </c>
      <c r="L62" s="14">
        <v>550</v>
      </c>
      <c r="M62" s="14">
        <v>1520</v>
      </c>
      <c r="N62" s="14">
        <v>3545</v>
      </c>
      <c r="O62" s="17"/>
      <c r="P62" s="14">
        <f>SUM(J62:O62)</f>
        <v>10600</v>
      </c>
      <c r="Q62" s="14">
        <v>9917.42</v>
      </c>
      <c r="R62" s="50">
        <f>SUM(H62,I62,J62,M62,O62,Q62)</f>
        <v>12897.42</v>
      </c>
      <c r="S62" s="14">
        <f>SUM(K62,L62,N62)</f>
        <v>7645</v>
      </c>
      <c r="T62" s="14">
        <f>+G62-R62</f>
        <v>37102.58</v>
      </c>
      <c r="U62" s="22"/>
      <c r="V62" s="23"/>
    </row>
    <row r="63" spans="1:22" s="2" customFormat="1" ht="43.5" customHeight="1" x14ac:dyDescent="0.2">
      <c r="A63" s="38">
        <v>52</v>
      </c>
      <c r="B63" s="33" t="s">
        <v>301</v>
      </c>
      <c r="C63" s="33" t="s">
        <v>150</v>
      </c>
      <c r="D63" s="15" t="s">
        <v>85</v>
      </c>
      <c r="E63" s="13" t="s">
        <v>57</v>
      </c>
      <c r="F63" s="13" t="s">
        <v>62</v>
      </c>
      <c r="G63" s="14">
        <v>70000</v>
      </c>
      <c r="H63" s="14">
        <v>5368.48</v>
      </c>
      <c r="I63" s="14">
        <v>25</v>
      </c>
      <c r="J63" s="14">
        <v>2009</v>
      </c>
      <c r="K63" s="14">
        <v>4970</v>
      </c>
      <c r="L63" s="14">
        <v>593.21</v>
      </c>
      <c r="M63" s="14">
        <v>2128</v>
      </c>
      <c r="N63" s="14">
        <v>4963</v>
      </c>
      <c r="O63" s="17"/>
      <c r="P63" s="14">
        <f>SUM(J63:O63)</f>
        <v>14663.21</v>
      </c>
      <c r="Q63" s="14">
        <v>100</v>
      </c>
      <c r="R63" s="50">
        <f>SUM(H63,I63,J63,M63,O63,Q63)</f>
        <v>9630.48</v>
      </c>
      <c r="S63" s="14">
        <f>SUM(K63,L63,N63)</f>
        <v>10526.21</v>
      </c>
      <c r="T63" s="14">
        <f>+G63-R63</f>
        <v>60369.520000000004</v>
      </c>
      <c r="U63" s="22"/>
      <c r="V63" s="23"/>
    </row>
    <row r="64" spans="1:22" s="9" customFormat="1" ht="43.5" customHeight="1" x14ac:dyDescent="0.2">
      <c r="A64" s="38">
        <v>53</v>
      </c>
      <c r="B64" s="33" t="s">
        <v>299</v>
      </c>
      <c r="C64" s="33" t="s">
        <v>151</v>
      </c>
      <c r="D64" s="16" t="s">
        <v>85</v>
      </c>
      <c r="E64" s="13" t="s">
        <v>51</v>
      </c>
      <c r="F64" s="13" t="s">
        <v>416</v>
      </c>
      <c r="G64" s="14">
        <v>35000</v>
      </c>
      <c r="H64" s="14">
        <v>0</v>
      </c>
      <c r="I64" s="14">
        <v>25</v>
      </c>
      <c r="J64" s="14">
        <v>1004.5</v>
      </c>
      <c r="K64" s="14">
        <v>2485</v>
      </c>
      <c r="L64" s="14">
        <v>385</v>
      </c>
      <c r="M64" s="14">
        <v>1064</v>
      </c>
      <c r="N64" s="14">
        <v>2481.5</v>
      </c>
      <c r="O64" s="17"/>
      <c r="P64" s="14">
        <f>SUM(J64:O64)</f>
        <v>7420</v>
      </c>
      <c r="Q64" s="14">
        <v>1069.5</v>
      </c>
      <c r="R64" s="50">
        <f>SUM(H64,I64,J64,M64,O64,Q64)</f>
        <v>3163</v>
      </c>
      <c r="S64" s="14">
        <f>SUM(K64,L64,N64)</f>
        <v>5351.5</v>
      </c>
      <c r="T64" s="14">
        <f>+G64-R64</f>
        <v>31837</v>
      </c>
      <c r="U64" s="22"/>
      <c r="V64" s="23"/>
    </row>
    <row r="65" spans="1:22" s="9" customFormat="1" ht="43.5" customHeight="1" x14ac:dyDescent="0.2">
      <c r="A65" s="38">
        <v>54</v>
      </c>
      <c r="B65" s="35" t="s">
        <v>302</v>
      </c>
      <c r="C65" s="35" t="s">
        <v>150</v>
      </c>
      <c r="D65" s="16" t="s">
        <v>85</v>
      </c>
      <c r="E65" s="16" t="s">
        <v>155</v>
      </c>
      <c r="F65" s="13" t="s">
        <v>416</v>
      </c>
      <c r="G65" s="14">
        <v>34000</v>
      </c>
      <c r="H65" s="14">
        <v>0</v>
      </c>
      <c r="I65" s="14">
        <v>25</v>
      </c>
      <c r="J65" s="14">
        <v>975.8</v>
      </c>
      <c r="K65" s="14">
        <v>2414</v>
      </c>
      <c r="L65" s="14">
        <v>374</v>
      </c>
      <c r="M65" s="14">
        <v>1033.5999999999999</v>
      </c>
      <c r="N65" s="14">
        <v>2410.6</v>
      </c>
      <c r="O65" s="17"/>
      <c r="P65" s="14">
        <f>SUM(J65:O65)</f>
        <v>7208</v>
      </c>
      <c r="Q65" s="14">
        <v>0</v>
      </c>
      <c r="R65" s="50">
        <f>SUM(H65,I65,J65,M65,O65,Q65)</f>
        <v>2034.3999999999999</v>
      </c>
      <c r="S65" s="14">
        <f>SUM(K65,L65,N65)</f>
        <v>5198.6000000000004</v>
      </c>
      <c r="T65" s="14">
        <f>+G65-R65</f>
        <v>31965.599999999999</v>
      </c>
      <c r="U65" s="22"/>
      <c r="V65" s="23"/>
    </row>
    <row r="66" spans="1:22" s="2" customFormat="1" ht="43.5" customHeight="1" x14ac:dyDescent="0.2">
      <c r="A66" s="38">
        <v>55</v>
      </c>
      <c r="B66" s="33" t="s">
        <v>303</v>
      </c>
      <c r="C66" s="33" t="s">
        <v>150</v>
      </c>
      <c r="D66" s="16" t="s">
        <v>85</v>
      </c>
      <c r="E66" s="13" t="s">
        <v>155</v>
      </c>
      <c r="F66" s="13" t="s">
        <v>416</v>
      </c>
      <c r="G66" s="14">
        <v>34000</v>
      </c>
      <c r="H66" s="14">
        <v>0</v>
      </c>
      <c r="I66" s="14">
        <v>25</v>
      </c>
      <c r="J66" s="14">
        <v>975.8</v>
      </c>
      <c r="K66" s="14">
        <v>2414</v>
      </c>
      <c r="L66" s="14">
        <v>374</v>
      </c>
      <c r="M66" s="14">
        <v>1033.5999999999999</v>
      </c>
      <c r="N66" s="14">
        <v>2410.6</v>
      </c>
      <c r="O66" s="17"/>
      <c r="P66" s="14">
        <f>SUM(J66:O66)</f>
        <v>7208</v>
      </c>
      <c r="Q66" s="14">
        <v>231.27999999999997</v>
      </c>
      <c r="R66" s="50">
        <f>SUM(H66,I66,J66,M66,O66,Q66)</f>
        <v>2265.6799999999998</v>
      </c>
      <c r="S66" s="14">
        <f>SUM(K66,L66,N66)</f>
        <v>5198.6000000000004</v>
      </c>
      <c r="T66" s="14">
        <f>+G66-R66</f>
        <v>31734.32</v>
      </c>
      <c r="U66" s="22"/>
      <c r="V66" s="23"/>
    </row>
    <row r="67" spans="1:22" s="2" customFormat="1" ht="43.5" customHeight="1" x14ac:dyDescent="0.2">
      <c r="A67" s="38">
        <v>56</v>
      </c>
      <c r="B67" s="33" t="s">
        <v>169</v>
      </c>
      <c r="C67" s="33" t="s">
        <v>150</v>
      </c>
      <c r="D67" s="16" t="s">
        <v>45</v>
      </c>
      <c r="E67" s="13" t="s">
        <v>28</v>
      </c>
      <c r="F67" s="13" t="s">
        <v>136</v>
      </c>
      <c r="G67" s="14">
        <v>50000</v>
      </c>
      <c r="H67" s="14">
        <v>0</v>
      </c>
      <c r="I67" s="14">
        <v>25</v>
      </c>
      <c r="J67" s="14">
        <v>1435</v>
      </c>
      <c r="K67" s="14">
        <v>3550</v>
      </c>
      <c r="L67" s="14">
        <v>550</v>
      </c>
      <c r="M67" s="14">
        <v>1520</v>
      </c>
      <c r="N67" s="14">
        <v>3545</v>
      </c>
      <c r="O67" s="17">
        <v>1190.1199999999999</v>
      </c>
      <c r="P67" s="14">
        <f>SUM(J67:O67)</f>
        <v>11790.119999999999</v>
      </c>
      <c r="Q67" s="14">
        <v>595.60000000000014</v>
      </c>
      <c r="R67" s="50">
        <f>SUM(H67,I67,J67,M67,O67,Q67)</f>
        <v>4765.72</v>
      </c>
      <c r="S67" s="14">
        <f>SUM(K67,L67,N67)</f>
        <v>7645</v>
      </c>
      <c r="T67" s="14">
        <f>+G67-R67</f>
        <v>45234.28</v>
      </c>
      <c r="U67" s="22"/>
      <c r="V67" s="23"/>
    </row>
    <row r="68" spans="1:22" s="2" customFormat="1" ht="43.5" customHeight="1" x14ac:dyDescent="0.2">
      <c r="A68" s="38">
        <v>57</v>
      </c>
      <c r="B68" s="33" t="s">
        <v>175</v>
      </c>
      <c r="C68" s="33" t="s">
        <v>151</v>
      </c>
      <c r="D68" s="16" t="s">
        <v>45</v>
      </c>
      <c r="E68" s="13" t="s">
        <v>107</v>
      </c>
      <c r="F68" s="13" t="s">
        <v>416</v>
      </c>
      <c r="G68" s="14">
        <v>39875</v>
      </c>
      <c r="H68" s="14">
        <v>0</v>
      </c>
      <c r="I68" s="14">
        <v>25</v>
      </c>
      <c r="J68" s="27">
        <v>1144.4100000000001</v>
      </c>
      <c r="K68" s="14">
        <v>2831.13</v>
      </c>
      <c r="L68" s="14">
        <v>438.63</v>
      </c>
      <c r="M68" s="27">
        <v>1212.2</v>
      </c>
      <c r="N68" s="14">
        <v>2827.14</v>
      </c>
      <c r="O68" s="42"/>
      <c r="P68" s="14">
        <f>SUM(J68:O68)</f>
        <v>8453.51</v>
      </c>
      <c r="Q68" s="14">
        <v>0</v>
      </c>
      <c r="R68" s="50">
        <f>SUM(H68,I68,J68,M68,O68,Q68)</f>
        <v>2381.61</v>
      </c>
      <c r="S68" s="14">
        <f>SUM(K68,L68,N68)</f>
        <v>6096.9</v>
      </c>
      <c r="T68" s="14">
        <f>+G68-R68</f>
        <v>37493.39</v>
      </c>
      <c r="U68" s="22"/>
      <c r="V68" s="23"/>
    </row>
    <row r="69" spans="1:22" s="2" customFormat="1" ht="43.5" customHeight="1" x14ac:dyDescent="0.2">
      <c r="A69" s="38">
        <v>58</v>
      </c>
      <c r="B69" s="33" t="s">
        <v>168</v>
      </c>
      <c r="C69" s="33" t="s">
        <v>151</v>
      </c>
      <c r="D69" s="16" t="s">
        <v>45</v>
      </c>
      <c r="E69" s="13" t="s">
        <v>31</v>
      </c>
      <c r="F69" s="13" t="s">
        <v>416</v>
      </c>
      <c r="G69" s="14">
        <v>34000</v>
      </c>
      <c r="H69" s="14">
        <v>0</v>
      </c>
      <c r="I69" s="14">
        <v>25</v>
      </c>
      <c r="J69" s="14">
        <v>975.8</v>
      </c>
      <c r="K69" s="14">
        <v>2414</v>
      </c>
      <c r="L69" s="14">
        <v>374</v>
      </c>
      <c r="M69" s="14">
        <v>1033.5999999999999</v>
      </c>
      <c r="N69" s="14">
        <v>2410.6</v>
      </c>
      <c r="O69" s="17">
        <v>1190.1199999999999</v>
      </c>
      <c r="P69" s="14">
        <f t="shared" si="0"/>
        <v>8398.119999999999</v>
      </c>
      <c r="Q69" s="14">
        <v>529.52000000000021</v>
      </c>
      <c r="R69" s="50">
        <f t="shared" si="1"/>
        <v>3754.04</v>
      </c>
      <c r="S69" s="14">
        <f t="shared" si="2"/>
        <v>5198.6000000000004</v>
      </c>
      <c r="T69" s="14">
        <f t="shared" si="3"/>
        <v>30245.96</v>
      </c>
      <c r="U69" s="22"/>
      <c r="V69" s="23"/>
    </row>
    <row r="70" spans="1:22" s="2" customFormat="1" ht="43.5" customHeight="1" x14ac:dyDescent="0.2">
      <c r="A70" s="38">
        <v>59</v>
      </c>
      <c r="B70" s="33" t="s">
        <v>100</v>
      </c>
      <c r="C70" s="33" t="s">
        <v>150</v>
      </c>
      <c r="D70" s="16" t="s">
        <v>45</v>
      </c>
      <c r="E70" s="13" t="s">
        <v>43</v>
      </c>
      <c r="F70" s="13" t="s">
        <v>416</v>
      </c>
      <c r="G70" s="14">
        <v>33000</v>
      </c>
      <c r="H70" s="14">
        <v>0</v>
      </c>
      <c r="I70" s="14">
        <v>25</v>
      </c>
      <c r="J70" s="14">
        <v>947.1</v>
      </c>
      <c r="K70" s="14">
        <v>2343</v>
      </c>
      <c r="L70" s="14">
        <v>363</v>
      </c>
      <c r="M70" s="14">
        <v>1003.2</v>
      </c>
      <c r="N70" s="14">
        <v>2339.6999999999998</v>
      </c>
      <c r="O70" s="17">
        <v>1190.1199999999999</v>
      </c>
      <c r="P70" s="14">
        <f t="shared" si="0"/>
        <v>8186.12</v>
      </c>
      <c r="Q70" s="14">
        <v>18092.41</v>
      </c>
      <c r="R70" s="50">
        <f t="shared" si="1"/>
        <v>21257.83</v>
      </c>
      <c r="S70" s="14">
        <f t="shared" si="2"/>
        <v>5045.7</v>
      </c>
      <c r="T70" s="14">
        <f t="shared" si="3"/>
        <v>11742.169999999998</v>
      </c>
      <c r="U70" s="22"/>
      <c r="V70" s="23"/>
    </row>
    <row r="71" spans="1:22" s="2" customFormat="1" ht="43.5" customHeight="1" x14ac:dyDescent="0.2">
      <c r="A71" s="38">
        <v>60</v>
      </c>
      <c r="B71" s="33" t="s">
        <v>170</v>
      </c>
      <c r="C71" s="33" t="s">
        <v>150</v>
      </c>
      <c r="D71" s="16" t="s">
        <v>45</v>
      </c>
      <c r="E71" s="13" t="s">
        <v>52</v>
      </c>
      <c r="F71" s="13" t="s">
        <v>136</v>
      </c>
      <c r="G71" s="14">
        <v>35000</v>
      </c>
      <c r="H71" s="14">
        <v>0</v>
      </c>
      <c r="I71" s="14">
        <v>25</v>
      </c>
      <c r="J71" s="14">
        <v>1004.5</v>
      </c>
      <c r="K71" s="14">
        <v>2485</v>
      </c>
      <c r="L71" s="14">
        <v>385</v>
      </c>
      <c r="M71" s="14">
        <v>1064</v>
      </c>
      <c r="N71" s="14">
        <v>2481.5</v>
      </c>
      <c r="O71" s="17"/>
      <c r="P71" s="14">
        <f t="shared" si="0"/>
        <v>7420</v>
      </c>
      <c r="Q71" s="14">
        <v>5312.21</v>
      </c>
      <c r="R71" s="50">
        <f t="shared" si="1"/>
        <v>7405.71</v>
      </c>
      <c r="S71" s="14">
        <f t="shared" si="2"/>
        <v>5351.5</v>
      </c>
      <c r="T71" s="14">
        <f t="shared" si="3"/>
        <v>27594.29</v>
      </c>
      <c r="U71" s="22"/>
      <c r="V71" s="23"/>
    </row>
    <row r="72" spans="1:22" s="2" customFormat="1" ht="43.5" customHeight="1" x14ac:dyDescent="0.2">
      <c r="A72" s="38">
        <v>61</v>
      </c>
      <c r="B72" s="33" t="s">
        <v>171</v>
      </c>
      <c r="C72" s="33" t="s">
        <v>150</v>
      </c>
      <c r="D72" s="16" t="s">
        <v>45</v>
      </c>
      <c r="E72" s="13" t="s">
        <v>31</v>
      </c>
      <c r="F72" s="13" t="s">
        <v>416</v>
      </c>
      <c r="G72" s="14">
        <v>34000</v>
      </c>
      <c r="H72" s="14">
        <v>0</v>
      </c>
      <c r="I72" s="14">
        <v>25</v>
      </c>
      <c r="J72" s="14">
        <v>975.8</v>
      </c>
      <c r="K72" s="14">
        <v>2414</v>
      </c>
      <c r="L72" s="14">
        <v>374</v>
      </c>
      <c r="M72" s="14">
        <v>1033.5999999999999</v>
      </c>
      <c r="N72" s="14">
        <v>2410.6</v>
      </c>
      <c r="O72" s="17"/>
      <c r="P72" s="14">
        <f t="shared" si="0"/>
        <v>7208</v>
      </c>
      <c r="Q72" s="14">
        <v>694.72</v>
      </c>
      <c r="R72" s="50">
        <f t="shared" si="1"/>
        <v>2729.12</v>
      </c>
      <c r="S72" s="14">
        <f t="shared" si="2"/>
        <v>5198.6000000000004</v>
      </c>
      <c r="T72" s="14">
        <f t="shared" si="3"/>
        <v>31270.880000000001</v>
      </c>
      <c r="U72" s="22"/>
      <c r="V72" s="23"/>
    </row>
    <row r="73" spans="1:22" s="9" customFormat="1" ht="43.5" customHeight="1" x14ac:dyDescent="0.2">
      <c r="A73" s="38">
        <v>62</v>
      </c>
      <c r="B73" s="33" t="s">
        <v>172</v>
      </c>
      <c r="C73" s="33" t="s">
        <v>151</v>
      </c>
      <c r="D73" s="16" t="s">
        <v>45</v>
      </c>
      <c r="E73" s="13" t="s">
        <v>43</v>
      </c>
      <c r="F73" s="13" t="s">
        <v>416</v>
      </c>
      <c r="G73" s="14">
        <v>33000</v>
      </c>
      <c r="H73" s="14">
        <v>0</v>
      </c>
      <c r="I73" s="14">
        <v>25</v>
      </c>
      <c r="J73" s="14">
        <v>947.1</v>
      </c>
      <c r="K73" s="14">
        <v>2343</v>
      </c>
      <c r="L73" s="14">
        <v>363</v>
      </c>
      <c r="M73" s="14">
        <v>1003.2</v>
      </c>
      <c r="N73" s="14">
        <v>2339.6999999999998</v>
      </c>
      <c r="O73" s="17"/>
      <c r="P73" s="14">
        <f t="shared" si="0"/>
        <v>6996</v>
      </c>
      <c r="Q73" s="14">
        <v>100</v>
      </c>
      <c r="R73" s="50">
        <f t="shared" si="1"/>
        <v>2075.3000000000002</v>
      </c>
      <c r="S73" s="14">
        <f t="shared" si="2"/>
        <v>5045.7</v>
      </c>
      <c r="T73" s="14">
        <f t="shared" si="3"/>
        <v>30924.7</v>
      </c>
      <c r="U73" s="22"/>
      <c r="V73" s="23"/>
    </row>
    <row r="74" spans="1:22" s="2" customFormat="1" ht="43.5" customHeight="1" x14ac:dyDescent="0.2">
      <c r="A74" s="38">
        <v>63</v>
      </c>
      <c r="B74" s="33" t="s">
        <v>173</v>
      </c>
      <c r="C74" s="33" t="s">
        <v>151</v>
      </c>
      <c r="D74" s="16" t="s">
        <v>45</v>
      </c>
      <c r="E74" s="13" t="s">
        <v>43</v>
      </c>
      <c r="F74" s="13" t="s">
        <v>416</v>
      </c>
      <c r="G74" s="14">
        <v>33000</v>
      </c>
      <c r="H74" s="14">
        <v>0</v>
      </c>
      <c r="I74" s="14">
        <v>25</v>
      </c>
      <c r="J74" s="14">
        <v>947.1</v>
      </c>
      <c r="K74" s="14">
        <v>2343</v>
      </c>
      <c r="L74" s="14">
        <v>363</v>
      </c>
      <c r="M74" s="14">
        <v>1003.2</v>
      </c>
      <c r="N74" s="14">
        <v>2339.6999999999998</v>
      </c>
      <c r="O74" s="17">
        <v>1190.1199999999999</v>
      </c>
      <c r="P74" s="14">
        <f t="shared" si="0"/>
        <v>8186.12</v>
      </c>
      <c r="Q74" s="14">
        <v>600</v>
      </c>
      <c r="R74" s="50">
        <f t="shared" ref="R74:R138" si="7">SUM(H74,I74,J74,M74,O74,Q74)</f>
        <v>3765.42</v>
      </c>
      <c r="S74" s="14">
        <f t="shared" si="2"/>
        <v>5045.7</v>
      </c>
      <c r="T74" s="14">
        <f t="shared" si="3"/>
        <v>29234.58</v>
      </c>
      <c r="U74" s="22"/>
      <c r="V74" s="23"/>
    </row>
    <row r="75" spans="1:22" s="2" customFormat="1" ht="43.5" customHeight="1" x14ac:dyDescent="0.2">
      <c r="A75" s="38">
        <v>64</v>
      </c>
      <c r="B75" s="33" t="s">
        <v>174</v>
      </c>
      <c r="C75" s="33" t="s">
        <v>151</v>
      </c>
      <c r="D75" s="16" t="s">
        <v>45</v>
      </c>
      <c r="E75" s="13" t="s">
        <v>31</v>
      </c>
      <c r="F75" s="13" t="s">
        <v>416</v>
      </c>
      <c r="G75" s="14">
        <v>24698</v>
      </c>
      <c r="H75" s="14">
        <v>0</v>
      </c>
      <c r="I75" s="14">
        <v>25</v>
      </c>
      <c r="J75" s="14">
        <v>708.83</v>
      </c>
      <c r="K75" s="14">
        <v>1753.56</v>
      </c>
      <c r="L75" s="14">
        <v>271.68</v>
      </c>
      <c r="M75" s="14">
        <v>750.82</v>
      </c>
      <c r="N75" s="14">
        <v>1751.09</v>
      </c>
      <c r="O75" s="17"/>
      <c r="P75" s="14">
        <f t="shared" si="0"/>
        <v>5235.9799999999996</v>
      </c>
      <c r="Q75" s="14">
        <v>0</v>
      </c>
      <c r="R75" s="50">
        <f t="shared" si="7"/>
        <v>1484.65</v>
      </c>
      <c r="S75" s="14">
        <f t="shared" si="2"/>
        <v>3776.33</v>
      </c>
      <c r="T75" s="14">
        <f t="shared" si="3"/>
        <v>23213.35</v>
      </c>
      <c r="U75" s="22"/>
      <c r="V75" s="23"/>
    </row>
    <row r="76" spans="1:22" s="2" customFormat="1" ht="43.5" customHeight="1" x14ac:dyDescent="0.2">
      <c r="A76" s="38">
        <v>65</v>
      </c>
      <c r="B76" s="33" t="s">
        <v>176</v>
      </c>
      <c r="C76" s="33" t="s">
        <v>151</v>
      </c>
      <c r="D76" s="16" t="s">
        <v>45</v>
      </c>
      <c r="E76" s="13" t="s">
        <v>155</v>
      </c>
      <c r="F76" s="13" t="s">
        <v>416</v>
      </c>
      <c r="G76" s="14">
        <v>34000</v>
      </c>
      <c r="H76" s="14">
        <v>0</v>
      </c>
      <c r="I76" s="14">
        <v>25</v>
      </c>
      <c r="J76" s="27">
        <v>975.8</v>
      </c>
      <c r="K76" s="14">
        <v>2414</v>
      </c>
      <c r="L76" s="14">
        <v>374</v>
      </c>
      <c r="M76" s="27">
        <v>1033.5999999999999</v>
      </c>
      <c r="N76" s="14">
        <v>2410.6</v>
      </c>
      <c r="O76" s="42"/>
      <c r="P76" s="14">
        <f t="shared" si="0"/>
        <v>7208</v>
      </c>
      <c r="Q76" s="14">
        <v>0</v>
      </c>
      <c r="R76" s="50">
        <f t="shared" si="7"/>
        <v>2034.3999999999999</v>
      </c>
      <c r="S76" s="14">
        <f t="shared" si="2"/>
        <v>5198.6000000000004</v>
      </c>
      <c r="T76" s="14">
        <f t="shared" si="3"/>
        <v>31965.599999999999</v>
      </c>
      <c r="U76" s="22"/>
      <c r="V76" s="23"/>
    </row>
    <row r="77" spans="1:22" s="2" customFormat="1" ht="43.5" customHeight="1" x14ac:dyDescent="0.2">
      <c r="A77" s="38">
        <v>66</v>
      </c>
      <c r="B77" s="33" t="s">
        <v>177</v>
      </c>
      <c r="C77" s="33" t="s">
        <v>151</v>
      </c>
      <c r="D77" s="16" t="s">
        <v>45</v>
      </c>
      <c r="E77" s="13" t="s">
        <v>43</v>
      </c>
      <c r="F77" s="13" t="s">
        <v>416</v>
      </c>
      <c r="G77" s="14">
        <v>22000</v>
      </c>
      <c r="H77" s="14">
        <v>0</v>
      </c>
      <c r="I77" s="14">
        <v>25</v>
      </c>
      <c r="J77" s="14">
        <v>631.4</v>
      </c>
      <c r="K77" s="14">
        <v>1562</v>
      </c>
      <c r="L77" s="14">
        <v>242</v>
      </c>
      <c r="M77" s="14">
        <v>668.8</v>
      </c>
      <c r="N77" s="14">
        <v>1559.8</v>
      </c>
      <c r="O77" s="17"/>
      <c r="P77" s="14">
        <f t="shared" si="0"/>
        <v>4664</v>
      </c>
      <c r="Q77" s="14">
        <v>0</v>
      </c>
      <c r="R77" s="50">
        <f t="shared" si="7"/>
        <v>1325.1999999999998</v>
      </c>
      <c r="S77" s="14">
        <f t="shared" si="2"/>
        <v>3363.8</v>
      </c>
      <c r="T77" s="14">
        <f t="shared" si="3"/>
        <v>20674.8</v>
      </c>
      <c r="U77" s="22"/>
      <c r="V77" s="23"/>
    </row>
    <row r="78" spans="1:22" s="2" customFormat="1" ht="43.5" customHeight="1" x14ac:dyDescent="0.2">
      <c r="A78" s="38">
        <v>67</v>
      </c>
      <c r="B78" s="33" t="s">
        <v>178</v>
      </c>
      <c r="C78" s="33" t="s">
        <v>151</v>
      </c>
      <c r="D78" s="16" t="s">
        <v>108</v>
      </c>
      <c r="E78" s="13" t="s">
        <v>145</v>
      </c>
      <c r="F78" s="13" t="s">
        <v>62</v>
      </c>
      <c r="G78" s="14">
        <v>90000</v>
      </c>
      <c r="H78" s="14">
        <v>9753.1200000000008</v>
      </c>
      <c r="I78" s="14">
        <v>25</v>
      </c>
      <c r="J78" s="14">
        <v>2583</v>
      </c>
      <c r="K78" s="14">
        <v>6390</v>
      </c>
      <c r="L78" s="14">
        <v>593.21</v>
      </c>
      <c r="M78" s="14">
        <v>2736</v>
      </c>
      <c r="N78" s="14">
        <v>6381</v>
      </c>
      <c r="O78" s="17"/>
      <c r="P78" s="14">
        <f t="shared" si="0"/>
        <v>18683.21</v>
      </c>
      <c r="Q78" s="14">
        <v>100</v>
      </c>
      <c r="R78" s="50">
        <f t="shared" si="7"/>
        <v>15197.12</v>
      </c>
      <c r="S78" s="14">
        <f t="shared" si="2"/>
        <v>13364.21</v>
      </c>
      <c r="T78" s="14">
        <f t="shared" si="3"/>
        <v>74802.880000000005</v>
      </c>
      <c r="U78" s="22"/>
      <c r="V78" s="23"/>
    </row>
    <row r="79" spans="1:22" s="2" customFormat="1" ht="43.5" customHeight="1" x14ac:dyDescent="0.2">
      <c r="A79" s="38">
        <v>68</v>
      </c>
      <c r="B79" s="33" t="s">
        <v>179</v>
      </c>
      <c r="C79" s="33" t="s">
        <v>151</v>
      </c>
      <c r="D79" s="16" t="s">
        <v>108</v>
      </c>
      <c r="E79" s="13" t="s">
        <v>31</v>
      </c>
      <c r="F79" s="13" t="s">
        <v>416</v>
      </c>
      <c r="G79" s="14">
        <v>34000</v>
      </c>
      <c r="H79" s="14">
        <v>0</v>
      </c>
      <c r="I79" s="14">
        <v>25</v>
      </c>
      <c r="J79" s="14">
        <v>975.8</v>
      </c>
      <c r="K79" s="14">
        <v>2414</v>
      </c>
      <c r="L79" s="14">
        <v>374</v>
      </c>
      <c r="M79" s="14">
        <v>1033.5999999999999</v>
      </c>
      <c r="N79" s="14">
        <v>2410.6</v>
      </c>
      <c r="O79" s="17"/>
      <c r="P79" s="14">
        <f t="shared" si="0"/>
        <v>7208</v>
      </c>
      <c r="Q79" s="14">
        <v>100</v>
      </c>
      <c r="R79" s="50">
        <f t="shared" si="7"/>
        <v>2134.3999999999996</v>
      </c>
      <c r="S79" s="14">
        <f t="shared" si="2"/>
        <v>5198.6000000000004</v>
      </c>
      <c r="T79" s="14">
        <f t="shared" si="3"/>
        <v>31865.599999999999</v>
      </c>
      <c r="U79" s="22"/>
      <c r="V79" s="23"/>
    </row>
    <row r="80" spans="1:22" s="2" customFormat="1" ht="43.5" customHeight="1" x14ac:dyDescent="0.2">
      <c r="A80" s="38">
        <v>69</v>
      </c>
      <c r="B80" s="33" t="s">
        <v>187</v>
      </c>
      <c r="C80" s="33" t="s">
        <v>150</v>
      </c>
      <c r="D80" s="16" t="s">
        <v>109</v>
      </c>
      <c r="E80" s="16" t="s">
        <v>70</v>
      </c>
      <c r="F80" s="13" t="s">
        <v>62</v>
      </c>
      <c r="G80" s="14">
        <v>110000</v>
      </c>
      <c r="H80" s="14">
        <v>14160.09</v>
      </c>
      <c r="I80" s="14">
        <v>25</v>
      </c>
      <c r="J80" s="14">
        <v>3157</v>
      </c>
      <c r="K80" s="14">
        <v>7810</v>
      </c>
      <c r="L80" s="14">
        <v>593.21</v>
      </c>
      <c r="M80" s="14">
        <v>3344</v>
      </c>
      <c r="N80" s="14">
        <v>7799</v>
      </c>
      <c r="O80" s="17">
        <v>1190.1199999999999</v>
      </c>
      <c r="P80" s="14">
        <f>SUM(J80:O80)</f>
        <v>23893.329999999998</v>
      </c>
      <c r="Q80" s="14">
        <v>0</v>
      </c>
      <c r="R80" s="50">
        <f>SUM(H80,I80,J80,M80,O80,Q80)</f>
        <v>21876.21</v>
      </c>
      <c r="S80" s="14">
        <f>SUM(K80,L80,N80)</f>
        <v>16202.21</v>
      </c>
      <c r="T80" s="14">
        <f>+G80-R80</f>
        <v>88123.790000000008</v>
      </c>
      <c r="U80" s="22"/>
      <c r="V80" s="23"/>
    </row>
    <row r="81" spans="1:22" s="2" customFormat="1" ht="43.5" customHeight="1" x14ac:dyDescent="0.2">
      <c r="A81" s="38">
        <v>70</v>
      </c>
      <c r="B81" s="33" t="s">
        <v>188</v>
      </c>
      <c r="C81" s="33" t="s">
        <v>151</v>
      </c>
      <c r="D81" s="16" t="s">
        <v>109</v>
      </c>
      <c r="E81" s="13" t="s">
        <v>55</v>
      </c>
      <c r="F81" s="13" t="s">
        <v>136</v>
      </c>
      <c r="G81" s="14">
        <v>90000</v>
      </c>
      <c r="H81" s="14">
        <v>9753.1200000000008</v>
      </c>
      <c r="I81" s="14">
        <v>25</v>
      </c>
      <c r="J81" s="14">
        <v>2583</v>
      </c>
      <c r="K81" s="14">
        <v>6390</v>
      </c>
      <c r="L81" s="14">
        <v>593.21</v>
      </c>
      <c r="M81" s="14">
        <v>2736</v>
      </c>
      <c r="N81" s="14">
        <v>6381</v>
      </c>
      <c r="O81" s="17"/>
      <c r="P81" s="14">
        <f>SUM(J81:O81)</f>
        <v>18683.21</v>
      </c>
      <c r="Q81" s="14">
        <v>5157.74</v>
      </c>
      <c r="R81" s="50">
        <f>SUM(H81,I81,J81,M81,O81,Q81)</f>
        <v>20254.86</v>
      </c>
      <c r="S81" s="14">
        <f>SUM(K81,L81,N81)</f>
        <v>13364.21</v>
      </c>
      <c r="T81" s="14">
        <f>+G81-R81</f>
        <v>69745.14</v>
      </c>
      <c r="U81" s="22"/>
      <c r="V81" s="23"/>
    </row>
    <row r="82" spans="1:22" s="2" customFormat="1" ht="43.5" customHeight="1" x14ac:dyDescent="0.2">
      <c r="A82" s="38">
        <v>71</v>
      </c>
      <c r="B82" s="33" t="s">
        <v>184</v>
      </c>
      <c r="C82" s="33" t="s">
        <v>151</v>
      </c>
      <c r="D82" s="16" t="s">
        <v>109</v>
      </c>
      <c r="E82" s="13" t="s">
        <v>54</v>
      </c>
      <c r="F82" s="13" t="s">
        <v>62</v>
      </c>
      <c r="G82" s="14">
        <v>80000</v>
      </c>
      <c r="H82" s="14">
        <v>7103.34</v>
      </c>
      <c r="I82" s="14">
        <v>25</v>
      </c>
      <c r="J82" s="14">
        <v>2296</v>
      </c>
      <c r="K82" s="14">
        <v>5680</v>
      </c>
      <c r="L82" s="14">
        <v>593.21</v>
      </c>
      <c r="M82" s="14">
        <v>2432</v>
      </c>
      <c r="N82" s="14">
        <v>5672</v>
      </c>
      <c r="O82" s="17">
        <v>1190.1199999999999</v>
      </c>
      <c r="P82" s="14">
        <f>SUM(J82:O82)</f>
        <v>17863.329999999998</v>
      </c>
      <c r="Q82" s="14">
        <v>0</v>
      </c>
      <c r="R82" s="50">
        <f>SUM(H82,I82,J82,M82,O82,Q82)</f>
        <v>13046.46</v>
      </c>
      <c r="S82" s="14">
        <f>SUM(K82,L82,N82)</f>
        <v>11945.21</v>
      </c>
      <c r="T82" s="14">
        <f>+G82-R82</f>
        <v>66953.540000000008</v>
      </c>
      <c r="U82" s="22"/>
      <c r="V82" s="23"/>
    </row>
    <row r="83" spans="1:22" s="2" customFormat="1" ht="43.5" customHeight="1" x14ac:dyDescent="0.2">
      <c r="A83" s="38">
        <v>72</v>
      </c>
      <c r="B83" s="33" t="s">
        <v>182</v>
      </c>
      <c r="C83" s="33" t="s">
        <v>150</v>
      </c>
      <c r="D83" s="16" t="s">
        <v>109</v>
      </c>
      <c r="E83" s="13" t="s">
        <v>27</v>
      </c>
      <c r="F83" s="13" t="s">
        <v>136</v>
      </c>
      <c r="G83" s="14">
        <v>40000</v>
      </c>
      <c r="H83" s="14">
        <v>0</v>
      </c>
      <c r="I83" s="14">
        <v>25</v>
      </c>
      <c r="J83" s="14">
        <v>1148</v>
      </c>
      <c r="K83" s="14">
        <v>2840</v>
      </c>
      <c r="L83" s="14">
        <v>440</v>
      </c>
      <c r="M83" s="14">
        <v>1216</v>
      </c>
      <c r="N83" s="14">
        <v>2836</v>
      </c>
      <c r="O83" s="17"/>
      <c r="P83" s="14">
        <f>SUM(J83:O83)</f>
        <v>8480</v>
      </c>
      <c r="Q83" s="14">
        <v>100</v>
      </c>
      <c r="R83" s="50">
        <f>SUM(H83,I83,J83,M83,O83,Q83)</f>
        <v>2489</v>
      </c>
      <c r="S83" s="14">
        <f>SUM(K83,L83,N83)</f>
        <v>6116</v>
      </c>
      <c r="T83" s="14">
        <f>+G83-R83</f>
        <v>37511</v>
      </c>
      <c r="U83" s="22"/>
      <c r="V83" s="23"/>
    </row>
    <row r="84" spans="1:22" s="2" customFormat="1" ht="43.5" customHeight="1" x14ac:dyDescent="0.2">
      <c r="A84" s="38">
        <v>73</v>
      </c>
      <c r="B84" s="33" t="s">
        <v>183</v>
      </c>
      <c r="C84" s="33" t="s">
        <v>150</v>
      </c>
      <c r="D84" s="16" t="s">
        <v>109</v>
      </c>
      <c r="E84" s="13" t="s">
        <v>27</v>
      </c>
      <c r="F84" s="13" t="s">
        <v>62</v>
      </c>
      <c r="G84" s="14">
        <v>35000</v>
      </c>
      <c r="H84" s="14">
        <v>0</v>
      </c>
      <c r="I84" s="14">
        <v>25</v>
      </c>
      <c r="J84" s="14">
        <v>1004.5</v>
      </c>
      <c r="K84" s="14">
        <v>2485</v>
      </c>
      <c r="L84" s="14">
        <v>385</v>
      </c>
      <c r="M84" s="14">
        <v>1064</v>
      </c>
      <c r="N84" s="14">
        <v>2481.5</v>
      </c>
      <c r="O84" s="17"/>
      <c r="P84" s="14">
        <f>SUM(J84:O84)</f>
        <v>7420</v>
      </c>
      <c r="Q84" s="14">
        <v>100</v>
      </c>
      <c r="R84" s="50">
        <f>SUM(H84,I84,J84,M84,O84,Q84)</f>
        <v>2193.5</v>
      </c>
      <c r="S84" s="14">
        <f>SUM(K84,L84,N84)</f>
        <v>5351.5</v>
      </c>
      <c r="T84" s="14">
        <f>+G84-R84</f>
        <v>32806.5</v>
      </c>
      <c r="U84" s="22"/>
      <c r="V84" s="23"/>
    </row>
    <row r="85" spans="1:22" s="2" customFormat="1" ht="43.5" customHeight="1" x14ac:dyDescent="0.2">
      <c r="A85" s="38">
        <v>74</v>
      </c>
      <c r="B85" s="33" t="s">
        <v>180</v>
      </c>
      <c r="C85" s="33" t="s">
        <v>151</v>
      </c>
      <c r="D85" s="16" t="s">
        <v>109</v>
      </c>
      <c r="E85" s="13" t="s">
        <v>51</v>
      </c>
      <c r="F85" s="13" t="s">
        <v>416</v>
      </c>
      <c r="G85" s="14">
        <v>35000</v>
      </c>
      <c r="H85" s="14">
        <v>0</v>
      </c>
      <c r="I85" s="14">
        <v>25</v>
      </c>
      <c r="J85" s="14">
        <v>1004.5</v>
      </c>
      <c r="K85" s="14">
        <v>2485</v>
      </c>
      <c r="L85" s="14">
        <v>385</v>
      </c>
      <c r="M85" s="14">
        <v>1064</v>
      </c>
      <c r="N85" s="14">
        <v>2481.5</v>
      </c>
      <c r="O85" s="17"/>
      <c r="P85" s="14">
        <f>SUM(J85:O85)</f>
        <v>7420</v>
      </c>
      <c r="Q85" s="14">
        <v>100</v>
      </c>
      <c r="R85" s="50">
        <f t="shared" si="7"/>
        <v>2193.5</v>
      </c>
      <c r="S85" s="14">
        <f>SUM(K85,L85,N85)</f>
        <v>5351.5</v>
      </c>
      <c r="T85" s="14">
        <f>+G85-R85</f>
        <v>32806.5</v>
      </c>
      <c r="U85" s="22"/>
      <c r="V85" s="23"/>
    </row>
    <row r="86" spans="1:22" s="2" customFormat="1" ht="43.5" customHeight="1" x14ac:dyDescent="0.2">
      <c r="A86" s="38">
        <v>75</v>
      </c>
      <c r="B86" s="33" t="s">
        <v>181</v>
      </c>
      <c r="C86" s="33" t="s">
        <v>151</v>
      </c>
      <c r="D86" s="16" t="s">
        <v>109</v>
      </c>
      <c r="E86" s="13" t="s">
        <v>31</v>
      </c>
      <c r="F86" s="13" t="s">
        <v>416</v>
      </c>
      <c r="G86" s="14">
        <v>34000</v>
      </c>
      <c r="H86" s="14">
        <v>0</v>
      </c>
      <c r="I86" s="14">
        <v>25</v>
      </c>
      <c r="J86" s="14">
        <v>975.8</v>
      </c>
      <c r="K86" s="14">
        <v>2414</v>
      </c>
      <c r="L86" s="14">
        <v>374</v>
      </c>
      <c r="M86" s="14">
        <v>1033.5999999999999</v>
      </c>
      <c r="N86" s="14">
        <v>2410.6</v>
      </c>
      <c r="O86" s="17">
        <v>1190.1199999999999</v>
      </c>
      <c r="P86" s="14">
        <f t="shared" si="0"/>
        <v>8398.119999999999</v>
      </c>
      <c r="Q86" s="14">
        <v>430.40000000000009</v>
      </c>
      <c r="R86" s="50">
        <f t="shared" si="7"/>
        <v>3654.9199999999996</v>
      </c>
      <c r="S86" s="14">
        <f t="shared" si="2"/>
        <v>5198.6000000000004</v>
      </c>
      <c r="T86" s="14">
        <f t="shared" si="3"/>
        <v>30345.08</v>
      </c>
      <c r="U86" s="22"/>
      <c r="V86" s="23"/>
    </row>
    <row r="87" spans="1:22" s="2" customFormat="1" ht="43.5" customHeight="1" x14ac:dyDescent="0.2">
      <c r="A87" s="38">
        <v>76</v>
      </c>
      <c r="B87" s="33" t="s">
        <v>185</v>
      </c>
      <c r="C87" s="33" t="s">
        <v>151</v>
      </c>
      <c r="D87" s="16" t="s">
        <v>109</v>
      </c>
      <c r="E87" s="13" t="s">
        <v>68</v>
      </c>
      <c r="F87" s="13" t="s">
        <v>62</v>
      </c>
      <c r="G87" s="14">
        <v>35000</v>
      </c>
      <c r="H87" s="14">
        <v>0</v>
      </c>
      <c r="I87" s="14">
        <v>25</v>
      </c>
      <c r="J87" s="14">
        <v>1004.5</v>
      </c>
      <c r="K87" s="14">
        <v>2485</v>
      </c>
      <c r="L87" s="14">
        <v>385</v>
      </c>
      <c r="M87" s="14">
        <v>1064</v>
      </c>
      <c r="N87" s="14">
        <v>2481.5</v>
      </c>
      <c r="O87" s="17"/>
      <c r="P87" s="14">
        <f t="shared" si="0"/>
        <v>7420</v>
      </c>
      <c r="Q87" s="14">
        <v>231.27999999999997</v>
      </c>
      <c r="R87" s="50">
        <f t="shared" si="7"/>
        <v>2324.7799999999997</v>
      </c>
      <c r="S87" s="14">
        <f t="shared" si="2"/>
        <v>5351.5</v>
      </c>
      <c r="T87" s="14">
        <f t="shared" si="3"/>
        <v>32675.22</v>
      </c>
      <c r="U87" s="22"/>
      <c r="V87" s="23"/>
    </row>
    <row r="88" spans="1:22" s="2" customFormat="1" ht="43.5" customHeight="1" x14ac:dyDescent="0.2">
      <c r="A88" s="38">
        <v>77</v>
      </c>
      <c r="B88" s="33" t="s">
        <v>186</v>
      </c>
      <c r="C88" s="33" t="s">
        <v>151</v>
      </c>
      <c r="D88" s="16" t="s">
        <v>109</v>
      </c>
      <c r="E88" s="13" t="s">
        <v>43</v>
      </c>
      <c r="F88" s="13" t="s">
        <v>416</v>
      </c>
      <c r="G88" s="14">
        <v>33000</v>
      </c>
      <c r="H88" s="14">
        <v>0</v>
      </c>
      <c r="I88" s="14">
        <v>25</v>
      </c>
      <c r="J88" s="14">
        <v>947.1</v>
      </c>
      <c r="K88" s="14">
        <v>2343</v>
      </c>
      <c r="L88" s="14">
        <v>363</v>
      </c>
      <c r="M88" s="14">
        <v>1003.2</v>
      </c>
      <c r="N88" s="14">
        <v>2339.6999999999998</v>
      </c>
      <c r="O88" s="17">
        <v>1190.1199999999999</v>
      </c>
      <c r="P88" s="14">
        <f t="shared" si="0"/>
        <v>8186.12</v>
      </c>
      <c r="Q88" s="14">
        <v>628.6400000000001</v>
      </c>
      <c r="R88" s="50">
        <f t="shared" si="7"/>
        <v>3794.0600000000004</v>
      </c>
      <c r="S88" s="14">
        <f t="shared" si="2"/>
        <v>5045.7</v>
      </c>
      <c r="T88" s="14">
        <f t="shared" si="3"/>
        <v>29205.94</v>
      </c>
      <c r="U88" s="22"/>
      <c r="V88" s="23"/>
    </row>
    <row r="89" spans="1:22" s="2" customFormat="1" ht="43.5" customHeight="1" x14ac:dyDescent="0.2">
      <c r="A89" s="38">
        <v>78</v>
      </c>
      <c r="B89" s="33" t="s">
        <v>189</v>
      </c>
      <c r="C89" s="33" t="s">
        <v>150</v>
      </c>
      <c r="D89" s="16" t="s">
        <v>153</v>
      </c>
      <c r="E89" s="13" t="s">
        <v>154</v>
      </c>
      <c r="F89" s="13" t="s">
        <v>136</v>
      </c>
      <c r="G89" s="14">
        <v>70000</v>
      </c>
      <c r="H89" s="14">
        <v>5368.48</v>
      </c>
      <c r="I89" s="14">
        <v>25</v>
      </c>
      <c r="J89" s="14">
        <v>2009</v>
      </c>
      <c r="K89" s="14">
        <v>4970</v>
      </c>
      <c r="L89" s="14">
        <v>593.21</v>
      </c>
      <c r="M89" s="14">
        <v>2128</v>
      </c>
      <c r="N89" s="14">
        <v>4963</v>
      </c>
      <c r="O89" s="17"/>
      <c r="P89" s="14">
        <f t="shared" ref="P89:P113" si="8">SUM(J89:O89)</f>
        <v>14663.21</v>
      </c>
      <c r="Q89" s="14">
        <v>0</v>
      </c>
      <c r="R89" s="50">
        <f t="shared" si="7"/>
        <v>9530.48</v>
      </c>
      <c r="S89" s="14">
        <f t="shared" ref="S89:S113" si="9">SUM(K89,L89,N89)</f>
        <v>10526.21</v>
      </c>
      <c r="T89" s="14">
        <f t="shared" ref="T89:T113" si="10">+G89-R89</f>
        <v>60469.520000000004</v>
      </c>
      <c r="U89" s="22"/>
      <c r="V89" s="23"/>
    </row>
    <row r="90" spans="1:22" s="2" customFormat="1" ht="43.5" customHeight="1" x14ac:dyDescent="0.2">
      <c r="A90" s="38">
        <v>79</v>
      </c>
      <c r="B90" s="33" t="s">
        <v>200</v>
      </c>
      <c r="C90" s="33" t="s">
        <v>151</v>
      </c>
      <c r="D90" s="16" t="s">
        <v>152</v>
      </c>
      <c r="E90" s="13" t="s">
        <v>146</v>
      </c>
      <c r="F90" s="13" t="s">
        <v>62</v>
      </c>
      <c r="G90" s="14">
        <v>60000</v>
      </c>
      <c r="H90" s="14">
        <v>3486.68</v>
      </c>
      <c r="I90" s="14">
        <v>25</v>
      </c>
      <c r="J90" s="14">
        <v>1722</v>
      </c>
      <c r="K90" s="14">
        <v>4260</v>
      </c>
      <c r="L90" s="14">
        <v>593.21</v>
      </c>
      <c r="M90" s="14">
        <v>1824</v>
      </c>
      <c r="N90" s="14">
        <v>4254</v>
      </c>
      <c r="O90" s="17"/>
      <c r="P90" s="14">
        <f>SUM(J90:O90)</f>
        <v>12653.21</v>
      </c>
      <c r="Q90" s="14">
        <v>3232.16</v>
      </c>
      <c r="R90" s="50">
        <f>SUM(H90,I90,J90,M90,O90,Q90)</f>
        <v>10289.84</v>
      </c>
      <c r="S90" s="14">
        <f>SUM(K90,L90,N90)</f>
        <v>9107.2099999999991</v>
      </c>
      <c r="T90" s="14">
        <f>+G90-R90</f>
        <v>49710.16</v>
      </c>
      <c r="U90" s="22"/>
      <c r="V90" s="23"/>
    </row>
    <row r="91" spans="1:22" s="2" customFormat="1" ht="43.5" customHeight="1" x14ac:dyDescent="0.2">
      <c r="A91" s="38">
        <v>80</v>
      </c>
      <c r="B91" s="33" t="s">
        <v>105</v>
      </c>
      <c r="C91" s="33" t="s">
        <v>151</v>
      </c>
      <c r="D91" s="16" t="s">
        <v>153</v>
      </c>
      <c r="E91" s="13" t="s">
        <v>29</v>
      </c>
      <c r="F91" s="13" t="s">
        <v>416</v>
      </c>
      <c r="G91" s="14">
        <v>33000</v>
      </c>
      <c r="H91" s="14">
        <v>0</v>
      </c>
      <c r="I91" s="14">
        <v>25</v>
      </c>
      <c r="J91" s="14">
        <v>947.1</v>
      </c>
      <c r="K91" s="14">
        <v>2343</v>
      </c>
      <c r="L91" s="14">
        <v>363</v>
      </c>
      <c r="M91" s="14">
        <v>1003.2</v>
      </c>
      <c r="N91" s="14">
        <v>2339.6999999999998</v>
      </c>
      <c r="O91" s="17"/>
      <c r="P91" s="14">
        <f t="shared" si="8"/>
        <v>6996</v>
      </c>
      <c r="Q91" s="14">
        <v>0</v>
      </c>
      <c r="R91" s="50">
        <f t="shared" si="7"/>
        <v>1975.3000000000002</v>
      </c>
      <c r="S91" s="14">
        <f t="shared" si="9"/>
        <v>5045.7</v>
      </c>
      <c r="T91" s="14">
        <f t="shared" si="10"/>
        <v>31024.7</v>
      </c>
      <c r="U91" s="22"/>
      <c r="V91" s="23"/>
    </row>
    <row r="92" spans="1:22" s="2" customFormat="1" ht="43.5" customHeight="1" x14ac:dyDescent="0.2">
      <c r="A92" s="38">
        <v>81</v>
      </c>
      <c r="B92" s="33" t="s">
        <v>190</v>
      </c>
      <c r="C92" s="33" t="s">
        <v>151</v>
      </c>
      <c r="D92" s="16" t="s">
        <v>153</v>
      </c>
      <c r="E92" s="13" t="s">
        <v>29</v>
      </c>
      <c r="F92" s="13" t="s">
        <v>136</v>
      </c>
      <c r="G92" s="14">
        <v>33000</v>
      </c>
      <c r="H92" s="14">
        <v>0</v>
      </c>
      <c r="I92" s="14">
        <v>25</v>
      </c>
      <c r="J92" s="14">
        <v>947.1</v>
      </c>
      <c r="K92" s="14">
        <v>2343</v>
      </c>
      <c r="L92" s="14">
        <v>363</v>
      </c>
      <c r="M92" s="14">
        <v>1003.2</v>
      </c>
      <c r="N92" s="14">
        <v>2339.6999999999998</v>
      </c>
      <c r="O92" s="17"/>
      <c r="P92" s="14">
        <f t="shared" si="8"/>
        <v>6996</v>
      </c>
      <c r="Q92" s="14">
        <v>166.08</v>
      </c>
      <c r="R92" s="50">
        <f t="shared" si="7"/>
        <v>2141.38</v>
      </c>
      <c r="S92" s="14">
        <f t="shared" si="9"/>
        <v>5045.7</v>
      </c>
      <c r="T92" s="14">
        <f t="shared" si="10"/>
        <v>30858.62</v>
      </c>
      <c r="U92" s="22"/>
      <c r="V92" s="23"/>
    </row>
    <row r="93" spans="1:22" s="2" customFormat="1" ht="43.5" customHeight="1" x14ac:dyDescent="0.2">
      <c r="A93" s="38">
        <v>82</v>
      </c>
      <c r="B93" s="33" t="s">
        <v>191</v>
      </c>
      <c r="C93" s="33" t="s">
        <v>150</v>
      </c>
      <c r="D93" s="16" t="s">
        <v>153</v>
      </c>
      <c r="E93" s="13" t="s">
        <v>29</v>
      </c>
      <c r="F93" s="13" t="s">
        <v>136</v>
      </c>
      <c r="G93" s="14">
        <v>35000</v>
      </c>
      <c r="H93" s="14">
        <v>0</v>
      </c>
      <c r="I93" s="14">
        <v>25</v>
      </c>
      <c r="J93" s="14">
        <v>1004.5</v>
      </c>
      <c r="K93" s="14">
        <v>2485</v>
      </c>
      <c r="L93" s="14">
        <v>385</v>
      </c>
      <c r="M93" s="14">
        <v>1064</v>
      </c>
      <c r="N93" s="14">
        <v>2481.5</v>
      </c>
      <c r="O93" s="17"/>
      <c r="P93" s="14">
        <f t="shared" si="8"/>
        <v>7420</v>
      </c>
      <c r="Q93" s="14">
        <v>100</v>
      </c>
      <c r="R93" s="50">
        <f t="shared" si="7"/>
        <v>2193.5</v>
      </c>
      <c r="S93" s="14">
        <f t="shared" si="9"/>
        <v>5351.5</v>
      </c>
      <c r="T93" s="14">
        <f t="shared" si="10"/>
        <v>32806.5</v>
      </c>
      <c r="U93" s="22"/>
      <c r="V93" s="23"/>
    </row>
    <row r="94" spans="1:22" s="2" customFormat="1" ht="43.5" customHeight="1" x14ac:dyDescent="0.2">
      <c r="A94" s="38">
        <v>83</v>
      </c>
      <c r="B94" s="33" t="s">
        <v>192</v>
      </c>
      <c r="C94" s="33" t="s">
        <v>150</v>
      </c>
      <c r="D94" s="16" t="s">
        <v>153</v>
      </c>
      <c r="E94" s="13" t="s">
        <v>29</v>
      </c>
      <c r="F94" s="13" t="s">
        <v>416</v>
      </c>
      <c r="G94" s="14">
        <v>33000</v>
      </c>
      <c r="H94" s="14">
        <v>0</v>
      </c>
      <c r="I94" s="14">
        <v>25</v>
      </c>
      <c r="J94" s="14">
        <v>947.1</v>
      </c>
      <c r="K94" s="14">
        <v>2343</v>
      </c>
      <c r="L94" s="14">
        <v>363</v>
      </c>
      <c r="M94" s="14">
        <v>1003.2</v>
      </c>
      <c r="N94" s="14">
        <v>2339.6999999999998</v>
      </c>
      <c r="O94" s="17"/>
      <c r="P94" s="14">
        <f t="shared" si="8"/>
        <v>6996</v>
      </c>
      <c r="Q94" s="14">
        <v>760.8</v>
      </c>
      <c r="R94" s="50">
        <f t="shared" si="7"/>
        <v>2736.1000000000004</v>
      </c>
      <c r="S94" s="14">
        <f t="shared" si="9"/>
        <v>5045.7</v>
      </c>
      <c r="T94" s="14">
        <f t="shared" si="10"/>
        <v>30263.9</v>
      </c>
      <c r="U94" s="22"/>
      <c r="V94" s="23"/>
    </row>
    <row r="95" spans="1:22" s="2" customFormat="1" ht="43.5" customHeight="1" x14ac:dyDescent="0.2">
      <c r="A95" s="38">
        <v>84</v>
      </c>
      <c r="B95" s="33" t="s">
        <v>193</v>
      </c>
      <c r="C95" s="33" t="s">
        <v>150</v>
      </c>
      <c r="D95" s="16" t="s">
        <v>153</v>
      </c>
      <c r="E95" s="13" t="s">
        <v>29</v>
      </c>
      <c r="F95" s="13" t="s">
        <v>416</v>
      </c>
      <c r="G95" s="14">
        <v>33000</v>
      </c>
      <c r="H95" s="14">
        <v>0</v>
      </c>
      <c r="I95" s="14">
        <v>25</v>
      </c>
      <c r="J95" s="14">
        <v>947.1</v>
      </c>
      <c r="K95" s="14">
        <v>2343</v>
      </c>
      <c r="L95" s="14">
        <v>363</v>
      </c>
      <c r="M95" s="14">
        <v>1003.2</v>
      </c>
      <c r="N95" s="14">
        <v>2339.6999999999998</v>
      </c>
      <c r="O95" s="17"/>
      <c r="P95" s="14">
        <f t="shared" si="8"/>
        <v>6996</v>
      </c>
      <c r="Q95" s="14">
        <v>6254.64</v>
      </c>
      <c r="R95" s="50">
        <f t="shared" si="7"/>
        <v>8229.94</v>
      </c>
      <c r="S95" s="14">
        <f t="shared" si="9"/>
        <v>5045.7</v>
      </c>
      <c r="T95" s="14">
        <f t="shared" si="10"/>
        <v>24770.059999999998</v>
      </c>
      <c r="U95" s="22"/>
      <c r="V95" s="23"/>
    </row>
    <row r="96" spans="1:22" s="2" customFormat="1" ht="43.5" customHeight="1" x14ac:dyDescent="0.2">
      <c r="A96" s="38">
        <v>85</v>
      </c>
      <c r="B96" s="33" t="s">
        <v>194</v>
      </c>
      <c r="C96" s="33" t="s">
        <v>150</v>
      </c>
      <c r="D96" s="16" t="s">
        <v>153</v>
      </c>
      <c r="E96" s="13" t="s">
        <v>26</v>
      </c>
      <c r="F96" s="13" t="s">
        <v>136</v>
      </c>
      <c r="G96" s="14">
        <v>35000</v>
      </c>
      <c r="H96" s="14">
        <v>0</v>
      </c>
      <c r="I96" s="14">
        <v>25</v>
      </c>
      <c r="J96" s="14">
        <v>1004.5</v>
      </c>
      <c r="K96" s="14">
        <v>2485</v>
      </c>
      <c r="L96" s="14">
        <v>385</v>
      </c>
      <c r="M96" s="14">
        <v>1064</v>
      </c>
      <c r="N96" s="14">
        <v>2481.5</v>
      </c>
      <c r="O96" s="17"/>
      <c r="P96" s="14">
        <f t="shared" si="8"/>
        <v>7420</v>
      </c>
      <c r="Q96" s="14">
        <v>4028.66</v>
      </c>
      <c r="R96" s="50">
        <f t="shared" si="7"/>
        <v>6122.16</v>
      </c>
      <c r="S96" s="14">
        <f t="shared" si="9"/>
        <v>5351.5</v>
      </c>
      <c r="T96" s="14">
        <f t="shared" si="10"/>
        <v>28877.84</v>
      </c>
      <c r="U96" s="22"/>
      <c r="V96" s="23"/>
    </row>
    <row r="97" spans="1:22" s="2" customFormat="1" ht="43.5" customHeight="1" x14ac:dyDescent="0.2">
      <c r="A97" s="38">
        <v>86</v>
      </c>
      <c r="B97" s="33" t="s">
        <v>195</v>
      </c>
      <c r="C97" s="33" t="s">
        <v>150</v>
      </c>
      <c r="D97" s="16" t="s">
        <v>153</v>
      </c>
      <c r="E97" s="13" t="s">
        <v>29</v>
      </c>
      <c r="F97" s="13" t="s">
        <v>136</v>
      </c>
      <c r="G97" s="14">
        <v>35000</v>
      </c>
      <c r="H97" s="14">
        <v>0</v>
      </c>
      <c r="I97" s="14">
        <v>25</v>
      </c>
      <c r="J97" s="14">
        <v>1004.5</v>
      </c>
      <c r="K97" s="14">
        <v>2485</v>
      </c>
      <c r="L97" s="14">
        <v>385</v>
      </c>
      <c r="M97" s="14">
        <v>1064</v>
      </c>
      <c r="N97" s="14">
        <v>2481.5</v>
      </c>
      <c r="O97" s="17"/>
      <c r="P97" s="14">
        <f t="shared" si="8"/>
        <v>7420</v>
      </c>
      <c r="Q97" s="14">
        <v>9298.5</v>
      </c>
      <c r="R97" s="50">
        <f t="shared" si="7"/>
        <v>11392</v>
      </c>
      <c r="S97" s="14">
        <f t="shared" si="9"/>
        <v>5351.5</v>
      </c>
      <c r="T97" s="14">
        <f t="shared" si="10"/>
        <v>23608</v>
      </c>
      <c r="U97" s="22"/>
      <c r="V97" s="23"/>
    </row>
    <row r="98" spans="1:22" s="2" customFormat="1" ht="43.5" customHeight="1" x14ac:dyDescent="0.2">
      <c r="A98" s="38">
        <v>87</v>
      </c>
      <c r="B98" s="33" t="s">
        <v>196</v>
      </c>
      <c r="C98" s="33" t="s">
        <v>151</v>
      </c>
      <c r="D98" s="16" t="s">
        <v>153</v>
      </c>
      <c r="E98" s="13" t="s">
        <v>30</v>
      </c>
      <c r="F98" s="13" t="s">
        <v>136</v>
      </c>
      <c r="G98" s="14">
        <v>45000</v>
      </c>
      <c r="H98" s="14">
        <v>0</v>
      </c>
      <c r="I98" s="14">
        <v>25</v>
      </c>
      <c r="J98" s="14">
        <v>1291.5</v>
      </c>
      <c r="K98" s="14">
        <v>3195</v>
      </c>
      <c r="L98" s="14">
        <v>495</v>
      </c>
      <c r="M98" s="14">
        <v>1368</v>
      </c>
      <c r="N98" s="14">
        <v>3190.5</v>
      </c>
      <c r="O98" s="17"/>
      <c r="P98" s="14">
        <f t="shared" si="8"/>
        <v>9540</v>
      </c>
      <c r="Q98" s="14">
        <v>1041.6400000000001</v>
      </c>
      <c r="R98" s="50">
        <f t="shared" si="7"/>
        <v>3726.1400000000003</v>
      </c>
      <c r="S98" s="14">
        <f t="shared" si="9"/>
        <v>6880.5</v>
      </c>
      <c r="T98" s="14">
        <f t="shared" si="10"/>
        <v>41273.86</v>
      </c>
      <c r="U98" s="22"/>
      <c r="V98" s="23"/>
    </row>
    <row r="99" spans="1:22" s="2" customFormat="1" ht="43.5" customHeight="1" x14ac:dyDescent="0.2">
      <c r="A99" s="38">
        <v>88</v>
      </c>
      <c r="B99" s="33" t="s">
        <v>197</v>
      </c>
      <c r="C99" s="33" t="s">
        <v>150</v>
      </c>
      <c r="D99" s="16" t="s">
        <v>153</v>
      </c>
      <c r="E99" s="13" t="s">
        <v>31</v>
      </c>
      <c r="F99" s="13" t="s">
        <v>416</v>
      </c>
      <c r="G99" s="14">
        <v>34000</v>
      </c>
      <c r="H99" s="14">
        <v>0</v>
      </c>
      <c r="I99" s="14">
        <v>25</v>
      </c>
      <c r="J99" s="14">
        <v>975.8</v>
      </c>
      <c r="K99" s="14">
        <v>2414</v>
      </c>
      <c r="L99" s="14">
        <v>374</v>
      </c>
      <c r="M99" s="14">
        <v>1033.5999999999999</v>
      </c>
      <c r="N99" s="14">
        <v>2410.6</v>
      </c>
      <c r="O99" s="17"/>
      <c r="P99" s="14">
        <f t="shared" si="8"/>
        <v>7208</v>
      </c>
      <c r="Q99" s="14">
        <v>0</v>
      </c>
      <c r="R99" s="50">
        <f t="shared" si="7"/>
        <v>2034.3999999999999</v>
      </c>
      <c r="S99" s="14">
        <f t="shared" si="9"/>
        <v>5198.6000000000004</v>
      </c>
      <c r="T99" s="14">
        <f t="shared" si="10"/>
        <v>31965.599999999999</v>
      </c>
      <c r="U99" s="22"/>
      <c r="V99" s="23"/>
    </row>
    <row r="100" spans="1:22" s="2" customFormat="1" ht="43.5" customHeight="1" x14ac:dyDescent="0.2">
      <c r="A100" s="38">
        <v>89</v>
      </c>
      <c r="B100" s="33" t="s">
        <v>198</v>
      </c>
      <c r="C100" s="33" t="s">
        <v>150</v>
      </c>
      <c r="D100" s="16" t="s">
        <v>153</v>
      </c>
      <c r="E100" s="13" t="s">
        <v>29</v>
      </c>
      <c r="F100" s="13" t="s">
        <v>416</v>
      </c>
      <c r="G100" s="14">
        <v>33000</v>
      </c>
      <c r="H100" s="14">
        <v>0</v>
      </c>
      <c r="I100" s="14">
        <v>25</v>
      </c>
      <c r="J100" s="14">
        <v>947.1</v>
      </c>
      <c r="K100" s="14">
        <v>2343</v>
      </c>
      <c r="L100" s="14">
        <v>363</v>
      </c>
      <c r="M100" s="14">
        <v>1003.2</v>
      </c>
      <c r="N100" s="14">
        <v>2339.6999999999998</v>
      </c>
      <c r="O100" s="17"/>
      <c r="P100" s="14">
        <f t="shared" si="8"/>
        <v>6996</v>
      </c>
      <c r="Q100" s="14">
        <v>199.12</v>
      </c>
      <c r="R100" s="50">
        <f t="shared" si="7"/>
        <v>2174.42</v>
      </c>
      <c r="S100" s="14">
        <f t="shared" si="9"/>
        <v>5045.7</v>
      </c>
      <c r="T100" s="14">
        <f t="shared" si="10"/>
        <v>30825.58</v>
      </c>
      <c r="U100" s="22"/>
      <c r="V100" s="23"/>
    </row>
    <row r="101" spans="1:22" s="2" customFormat="1" ht="43.5" customHeight="1" x14ac:dyDescent="0.2">
      <c r="A101" s="38">
        <v>90</v>
      </c>
      <c r="B101" s="33" t="s">
        <v>199</v>
      </c>
      <c r="C101" s="33" t="s">
        <v>150</v>
      </c>
      <c r="D101" s="16" t="s">
        <v>153</v>
      </c>
      <c r="E101" s="13" t="s">
        <v>155</v>
      </c>
      <c r="F101" s="13" t="s">
        <v>416</v>
      </c>
      <c r="G101" s="14">
        <v>34000</v>
      </c>
      <c r="H101" s="14">
        <v>0</v>
      </c>
      <c r="I101" s="14">
        <v>25</v>
      </c>
      <c r="J101" s="14">
        <v>975.8</v>
      </c>
      <c r="K101" s="14">
        <v>2414</v>
      </c>
      <c r="L101" s="14">
        <v>374</v>
      </c>
      <c r="M101" s="14">
        <v>1033.5999999999999</v>
      </c>
      <c r="N101" s="14">
        <v>2410.6</v>
      </c>
      <c r="O101" s="17"/>
      <c r="P101" s="14">
        <f t="shared" si="8"/>
        <v>7208</v>
      </c>
      <c r="Q101" s="14">
        <v>693.84</v>
      </c>
      <c r="R101" s="50">
        <f t="shared" si="7"/>
        <v>2728.24</v>
      </c>
      <c r="S101" s="14">
        <f t="shared" si="9"/>
        <v>5198.6000000000004</v>
      </c>
      <c r="T101" s="14">
        <f t="shared" si="10"/>
        <v>31271.760000000002</v>
      </c>
      <c r="U101" s="22"/>
      <c r="V101" s="23"/>
    </row>
    <row r="102" spans="1:22" s="2" customFormat="1" ht="43.5" customHeight="1" x14ac:dyDescent="0.2">
      <c r="A102" s="38">
        <v>91</v>
      </c>
      <c r="B102" s="33" t="s">
        <v>211</v>
      </c>
      <c r="C102" s="33" t="s">
        <v>151</v>
      </c>
      <c r="D102" s="16" t="s">
        <v>152</v>
      </c>
      <c r="E102" s="13" t="s">
        <v>146</v>
      </c>
      <c r="F102" s="13" t="s">
        <v>62</v>
      </c>
      <c r="G102" s="14">
        <v>50000</v>
      </c>
      <c r="H102" s="14">
        <v>1854</v>
      </c>
      <c r="I102" s="14">
        <v>25</v>
      </c>
      <c r="J102" s="14">
        <v>1435</v>
      </c>
      <c r="K102" s="14">
        <v>3550</v>
      </c>
      <c r="L102" s="14">
        <v>550</v>
      </c>
      <c r="M102" s="14">
        <v>1520</v>
      </c>
      <c r="N102" s="14">
        <v>3545</v>
      </c>
      <c r="O102" s="17"/>
      <c r="P102" s="14">
        <f>SUM(J102:O102)</f>
        <v>10600</v>
      </c>
      <c r="Q102" s="14">
        <v>247.8</v>
      </c>
      <c r="R102" s="50">
        <f>SUM(H102,I102,J102,M102,O102,Q102)</f>
        <v>5081.8</v>
      </c>
      <c r="S102" s="14">
        <f>SUM(K102,L102,N102)</f>
        <v>7645</v>
      </c>
      <c r="T102" s="14">
        <f>+G102-R102</f>
        <v>44918.2</v>
      </c>
      <c r="U102" s="22"/>
      <c r="V102" s="23"/>
    </row>
    <row r="103" spans="1:22" s="2" customFormat="1" ht="43.5" customHeight="1" x14ac:dyDescent="0.2">
      <c r="A103" s="38">
        <v>92</v>
      </c>
      <c r="B103" s="33" t="s">
        <v>201</v>
      </c>
      <c r="C103" s="33" t="s">
        <v>151</v>
      </c>
      <c r="D103" s="16" t="s">
        <v>152</v>
      </c>
      <c r="E103" s="13" t="s">
        <v>43</v>
      </c>
      <c r="F103" s="13" t="s">
        <v>416</v>
      </c>
      <c r="G103" s="14">
        <v>22000</v>
      </c>
      <c r="H103" s="14">
        <v>0</v>
      </c>
      <c r="I103" s="14">
        <v>25</v>
      </c>
      <c r="J103" s="27">
        <v>631.4</v>
      </c>
      <c r="K103" s="14">
        <v>1562</v>
      </c>
      <c r="L103" s="14">
        <v>242</v>
      </c>
      <c r="M103" s="27">
        <v>668.8</v>
      </c>
      <c r="N103" s="14">
        <v>1559.8</v>
      </c>
      <c r="O103" s="42"/>
      <c r="P103" s="14">
        <f t="shared" si="8"/>
        <v>4664</v>
      </c>
      <c r="Q103" s="14">
        <v>0</v>
      </c>
      <c r="R103" s="50">
        <f t="shared" si="7"/>
        <v>1325.1999999999998</v>
      </c>
      <c r="S103" s="14">
        <f t="shared" si="9"/>
        <v>3363.8</v>
      </c>
      <c r="T103" s="14">
        <f t="shared" si="10"/>
        <v>20674.8</v>
      </c>
      <c r="U103" s="22"/>
      <c r="V103" s="23"/>
    </row>
    <row r="104" spans="1:22" s="2" customFormat="1" ht="43.5" customHeight="1" x14ac:dyDescent="0.2">
      <c r="A104" s="38">
        <v>93</v>
      </c>
      <c r="B104" s="33" t="s">
        <v>202</v>
      </c>
      <c r="C104" s="33" t="s">
        <v>150</v>
      </c>
      <c r="D104" s="16" t="s">
        <v>152</v>
      </c>
      <c r="E104" s="13" t="s">
        <v>43</v>
      </c>
      <c r="F104" s="13" t="s">
        <v>416</v>
      </c>
      <c r="G104" s="14">
        <v>33000</v>
      </c>
      <c r="H104" s="14">
        <v>0</v>
      </c>
      <c r="I104" s="14">
        <v>25</v>
      </c>
      <c r="J104" s="14">
        <v>947.1</v>
      </c>
      <c r="K104" s="14">
        <v>2343</v>
      </c>
      <c r="L104" s="14">
        <v>363</v>
      </c>
      <c r="M104" s="14">
        <v>1003.2</v>
      </c>
      <c r="N104" s="14">
        <v>2339.6999999999998</v>
      </c>
      <c r="O104" s="17">
        <v>1190.1199999999999</v>
      </c>
      <c r="P104" s="14">
        <f t="shared" si="8"/>
        <v>8186.12</v>
      </c>
      <c r="Q104" s="14">
        <v>760.80000000000018</v>
      </c>
      <c r="R104" s="50">
        <f t="shared" si="7"/>
        <v>3926.2200000000003</v>
      </c>
      <c r="S104" s="14">
        <f t="shared" si="9"/>
        <v>5045.7</v>
      </c>
      <c r="T104" s="14">
        <f t="shared" si="10"/>
        <v>29073.78</v>
      </c>
      <c r="U104" s="22"/>
      <c r="V104" s="23"/>
    </row>
    <row r="105" spans="1:22" s="2" customFormat="1" ht="43.5" customHeight="1" x14ac:dyDescent="0.2">
      <c r="A105" s="38">
        <v>94</v>
      </c>
      <c r="B105" s="33" t="s">
        <v>203</v>
      </c>
      <c r="C105" s="33" t="s">
        <v>150</v>
      </c>
      <c r="D105" s="16" t="s">
        <v>152</v>
      </c>
      <c r="E105" s="13" t="s">
        <v>29</v>
      </c>
      <c r="F105" s="13" t="s">
        <v>136</v>
      </c>
      <c r="G105" s="14">
        <v>33000</v>
      </c>
      <c r="H105" s="14">
        <v>0</v>
      </c>
      <c r="I105" s="14">
        <v>25</v>
      </c>
      <c r="J105" s="14">
        <v>947.1</v>
      </c>
      <c r="K105" s="14">
        <v>2343</v>
      </c>
      <c r="L105" s="14">
        <v>363</v>
      </c>
      <c r="M105" s="14">
        <v>1003.2</v>
      </c>
      <c r="N105" s="14">
        <v>2339.6999999999998</v>
      </c>
      <c r="O105" s="17"/>
      <c r="P105" s="14">
        <f t="shared" si="8"/>
        <v>6996</v>
      </c>
      <c r="Q105" s="14">
        <v>1235.58</v>
      </c>
      <c r="R105" s="50">
        <f t="shared" si="7"/>
        <v>3210.88</v>
      </c>
      <c r="S105" s="14">
        <f t="shared" si="9"/>
        <v>5045.7</v>
      </c>
      <c r="T105" s="14">
        <f t="shared" si="10"/>
        <v>29789.119999999999</v>
      </c>
      <c r="U105" s="22"/>
      <c r="V105" s="23"/>
    </row>
    <row r="106" spans="1:22" s="2" customFormat="1" ht="43.5" customHeight="1" x14ac:dyDescent="0.2">
      <c r="A106" s="38">
        <v>95</v>
      </c>
      <c r="B106" s="33" t="s">
        <v>204</v>
      </c>
      <c r="C106" s="33" t="s">
        <v>151</v>
      </c>
      <c r="D106" s="16" t="s">
        <v>152</v>
      </c>
      <c r="E106" s="13" t="s">
        <v>31</v>
      </c>
      <c r="F106" s="13" t="s">
        <v>416</v>
      </c>
      <c r="G106" s="14">
        <v>34000</v>
      </c>
      <c r="H106" s="14">
        <v>0</v>
      </c>
      <c r="I106" s="14">
        <v>25</v>
      </c>
      <c r="J106" s="14">
        <v>975.8</v>
      </c>
      <c r="K106" s="14">
        <v>2414</v>
      </c>
      <c r="L106" s="14">
        <v>374</v>
      </c>
      <c r="M106" s="14">
        <v>1033.5999999999999</v>
      </c>
      <c r="N106" s="14">
        <v>2410.6</v>
      </c>
      <c r="O106" s="17"/>
      <c r="P106" s="14">
        <f t="shared" si="8"/>
        <v>7208</v>
      </c>
      <c r="Q106" s="14">
        <v>100</v>
      </c>
      <c r="R106" s="50">
        <f t="shared" si="7"/>
        <v>2134.3999999999996</v>
      </c>
      <c r="S106" s="14">
        <f t="shared" si="9"/>
        <v>5198.6000000000004</v>
      </c>
      <c r="T106" s="14">
        <f t="shared" si="10"/>
        <v>31865.599999999999</v>
      </c>
      <c r="U106" s="22"/>
      <c r="V106" s="23"/>
    </row>
    <row r="107" spans="1:22" s="2" customFormat="1" ht="43.5" customHeight="1" x14ac:dyDescent="0.2">
      <c r="A107" s="38">
        <v>96</v>
      </c>
      <c r="B107" s="33" t="s">
        <v>205</v>
      </c>
      <c r="C107" s="33" t="s">
        <v>150</v>
      </c>
      <c r="D107" s="16" t="s">
        <v>152</v>
      </c>
      <c r="E107" s="13" t="s">
        <v>43</v>
      </c>
      <c r="F107" s="13" t="s">
        <v>416</v>
      </c>
      <c r="G107" s="14">
        <v>33000</v>
      </c>
      <c r="H107" s="14">
        <v>0</v>
      </c>
      <c r="I107" s="14">
        <v>25</v>
      </c>
      <c r="J107" s="14">
        <v>947.1</v>
      </c>
      <c r="K107" s="14">
        <v>2343</v>
      </c>
      <c r="L107" s="14">
        <v>363</v>
      </c>
      <c r="M107" s="14">
        <v>1003.2</v>
      </c>
      <c r="N107" s="14">
        <v>2339.6999999999998</v>
      </c>
      <c r="O107" s="17">
        <v>1190.1199999999999</v>
      </c>
      <c r="P107" s="14">
        <f t="shared" si="8"/>
        <v>8186.12</v>
      </c>
      <c r="Q107" s="14">
        <v>0</v>
      </c>
      <c r="R107" s="50">
        <f t="shared" si="7"/>
        <v>3165.42</v>
      </c>
      <c r="S107" s="14">
        <f t="shared" si="9"/>
        <v>5045.7</v>
      </c>
      <c r="T107" s="14">
        <f t="shared" si="10"/>
        <v>29834.58</v>
      </c>
      <c r="U107" s="22"/>
      <c r="V107" s="23"/>
    </row>
    <row r="108" spans="1:22" s="2" customFormat="1" ht="43.5" customHeight="1" x14ac:dyDescent="0.2">
      <c r="A108" s="38">
        <v>97</v>
      </c>
      <c r="B108" s="33" t="s">
        <v>206</v>
      </c>
      <c r="C108" s="33" t="s">
        <v>150</v>
      </c>
      <c r="D108" s="16" t="s">
        <v>152</v>
      </c>
      <c r="E108" s="13" t="s">
        <v>43</v>
      </c>
      <c r="F108" s="13" t="s">
        <v>136</v>
      </c>
      <c r="G108" s="14">
        <v>33000</v>
      </c>
      <c r="H108" s="14">
        <v>0</v>
      </c>
      <c r="I108" s="14">
        <v>25</v>
      </c>
      <c r="J108" s="14">
        <v>947.1</v>
      </c>
      <c r="K108" s="14">
        <v>2343</v>
      </c>
      <c r="L108" s="14">
        <v>363</v>
      </c>
      <c r="M108" s="14">
        <v>1003.2</v>
      </c>
      <c r="N108" s="14">
        <v>2339.6999999999998</v>
      </c>
      <c r="O108" s="17"/>
      <c r="P108" s="14">
        <f t="shared" si="8"/>
        <v>6996</v>
      </c>
      <c r="Q108" s="14">
        <v>660.8</v>
      </c>
      <c r="R108" s="50">
        <f t="shared" si="7"/>
        <v>2636.1000000000004</v>
      </c>
      <c r="S108" s="14">
        <f t="shared" si="9"/>
        <v>5045.7</v>
      </c>
      <c r="T108" s="14">
        <f t="shared" si="10"/>
        <v>30363.9</v>
      </c>
      <c r="U108" s="22"/>
      <c r="V108" s="23"/>
    </row>
    <row r="109" spans="1:22" s="2" customFormat="1" ht="43.5" customHeight="1" x14ac:dyDescent="0.2">
      <c r="A109" s="38">
        <v>98</v>
      </c>
      <c r="B109" s="33" t="s">
        <v>207</v>
      </c>
      <c r="C109" s="33" t="s">
        <v>150</v>
      </c>
      <c r="D109" s="16" t="s">
        <v>152</v>
      </c>
      <c r="E109" s="13" t="s">
        <v>31</v>
      </c>
      <c r="F109" s="13" t="s">
        <v>416</v>
      </c>
      <c r="G109" s="14">
        <v>34000</v>
      </c>
      <c r="H109" s="14">
        <v>0</v>
      </c>
      <c r="I109" s="14">
        <v>25</v>
      </c>
      <c r="J109" s="14">
        <v>975.8</v>
      </c>
      <c r="K109" s="14">
        <v>2414</v>
      </c>
      <c r="L109" s="14">
        <v>374</v>
      </c>
      <c r="M109" s="14">
        <v>1033.5999999999999</v>
      </c>
      <c r="N109" s="14">
        <v>2410.6</v>
      </c>
      <c r="O109" s="17">
        <v>1190.1199999999999</v>
      </c>
      <c r="P109" s="14">
        <f t="shared" si="8"/>
        <v>8398.119999999999</v>
      </c>
      <c r="Q109" s="14">
        <v>0</v>
      </c>
      <c r="R109" s="50">
        <f t="shared" si="7"/>
        <v>3224.5199999999995</v>
      </c>
      <c r="S109" s="14">
        <f t="shared" si="9"/>
        <v>5198.6000000000004</v>
      </c>
      <c r="T109" s="14">
        <f t="shared" si="10"/>
        <v>30775.48</v>
      </c>
      <c r="U109" s="22"/>
      <c r="V109" s="23"/>
    </row>
    <row r="110" spans="1:22" s="2" customFormat="1" ht="43.5" customHeight="1" x14ac:dyDescent="0.2">
      <c r="A110" s="38">
        <v>99</v>
      </c>
      <c r="B110" s="33" t="s">
        <v>103</v>
      </c>
      <c r="C110" s="33" t="s">
        <v>150</v>
      </c>
      <c r="D110" s="16" t="s">
        <v>152</v>
      </c>
      <c r="E110" s="13" t="s">
        <v>43</v>
      </c>
      <c r="F110" s="13" t="s">
        <v>416</v>
      </c>
      <c r="G110" s="14">
        <v>33000</v>
      </c>
      <c r="H110" s="14">
        <v>0</v>
      </c>
      <c r="I110" s="14">
        <v>25</v>
      </c>
      <c r="J110" s="14">
        <v>947.1</v>
      </c>
      <c r="K110" s="14">
        <v>2343</v>
      </c>
      <c r="L110" s="14">
        <v>363</v>
      </c>
      <c r="M110" s="14">
        <v>1003.2</v>
      </c>
      <c r="N110" s="14">
        <v>2339.6999999999998</v>
      </c>
      <c r="O110" s="17">
        <v>1190.1199999999999</v>
      </c>
      <c r="P110" s="14">
        <f t="shared" si="8"/>
        <v>8186.12</v>
      </c>
      <c r="Q110" s="14">
        <v>1150.3400000000001</v>
      </c>
      <c r="R110" s="50">
        <f t="shared" si="7"/>
        <v>4315.76</v>
      </c>
      <c r="S110" s="14">
        <f t="shared" si="9"/>
        <v>5045.7</v>
      </c>
      <c r="T110" s="14">
        <f t="shared" si="10"/>
        <v>28684.239999999998</v>
      </c>
      <c r="U110" s="22"/>
      <c r="V110" s="23"/>
    </row>
    <row r="111" spans="1:22" s="2" customFormat="1" ht="43.5" customHeight="1" x14ac:dyDescent="0.2">
      <c r="A111" s="38">
        <v>100</v>
      </c>
      <c r="B111" s="33" t="s">
        <v>208</v>
      </c>
      <c r="C111" s="33" t="s">
        <v>150</v>
      </c>
      <c r="D111" s="16" t="s">
        <v>152</v>
      </c>
      <c r="E111" s="13" t="s">
        <v>29</v>
      </c>
      <c r="F111" s="13" t="s">
        <v>416</v>
      </c>
      <c r="G111" s="14">
        <v>33000</v>
      </c>
      <c r="H111" s="14">
        <v>0</v>
      </c>
      <c r="I111" s="14">
        <v>25</v>
      </c>
      <c r="J111" s="14">
        <v>947.1</v>
      </c>
      <c r="K111" s="14">
        <v>2343</v>
      </c>
      <c r="L111" s="14">
        <v>363</v>
      </c>
      <c r="M111" s="14">
        <v>1003.2</v>
      </c>
      <c r="N111" s="14">
        <v>2339.6999999999998</v>
      </c>
      <c r="O111" s="17">
        <v>1190.1199999999999</v>
      </c>
      <c r="P111" s="14">
        <f t="shared" si="8"/>
        <v>8186.12</v>
      </c>
      <c r="Q111" s="14">
        <v>6052.83</v>
      </c>
      <c r="R111" s="50">
        <f t="shared" si="7"/>
        <v>9218.25</v>
      </c>
      <c r="S111" s="14">
        <f t="shared" si="9"/>
        <v>5045.7</v>
      </c>
      <c r="T111" s="14">
        <f t="shared" si="10"/>
        <v>23781.75</v>
      </c>
      <c r="U111" s="22"/>
      <c r="V111" s="23"/>
    </row>
    <row r="112" spans="1:22" s="2" customFormat="1" ht="43.5" customHeight="1" x14ac:dyDescent="0.2">
      <c r="A112" s="38">
        <v>101</v>
      </c>
      <c r="B112" s="33" t="s">
        <v>209</v>
      </c>
      <c r="C112" s="33" t="s">
        <v>150</v>
      </c>
      <c r="D112" s="16" t="s">
        <v>152</v>
      </c>
      <c r="E112" s="13" t="s">
        <v>43</v>
      </c>
      <c r="F112" s="13" t="s">
        <v>416</v>
      </c>
      <c r="G112" s="14">
        <v>33000</v>
      </c>
      <c r="H112" s="14">
        <v>0</v>
      </c>
      <c r="I112" s="14">
        <v>25</v>
      </c>
      <c r="J112" s="14">
        <v>947.1</v>
      </c>
      <c r="K112" s="14">
        <v>2343</v>
      </c>
      <c r="L112" s="14">
        <v>363</v>
      </c>
      <c r="M112" s="14">
        <v>1003.2</v>
      </c>
      <c r="N112" s="14">
        <v>2339.6999999999998</v>
      </c>
      <c r="O112" s="17"/>
      <c r="P112" s="14">
        <f t="shared" si="8"/>
        <v>6996</v>
      </c>
      <c r="Q112" s="14">
        <v>100</v>
      </c>
      <c r="R112" s="50">
        <f t="shared" si="7"/>
        <v>2075.3000000000002</v>
      </c>
      <c r="S112" s="14">
        <f t="shared" si="9"/>
        <v>5045.7</v>
      </c>
      <c r="T112" s="14">
        <f t="shared" si="10"/>
        <v>30924.7</v>
      </c>
      <c r="U112" s="22"/>
      <c r="V112" s="23"/>
    </row>
    <row r="113" spans="1:22" s="2" customFormat="1" ht="43.5" customHeight="1" x14ac:dyDescent="0.2">
      <c r="A113" s="38">
        <v>102</v>
      </c>
      <c r="B113" s="33" t="s">
        <v>210</v>
      </c>
      <c r="C113" s="33" t="s">
        <v>151</v>
      </c>
      <c r="D113" s="16" t="s">
        <v>152</v>
      </c>
      <c r="E113" s="13" t="s">
        <v>66</v>
      </c>
      <c r="F113" s="13" t="s">
        <v>416</v>
      </c>
      <c r="G113" s="14">
        <v>35000</v>
      </c>
      <c r="H113" s="14">
        <v>0</v>
      </c>
      <c r="I113" s="14">
        <v>25</v>
      </c>
      <c r="J113" s="14">
        <v>1004.5</v>
      </c>
      <c r="K113" s="14">
        <v>2485</v>
      </c>
      <c r="L113" s="14">
        <v>385</v>
      </c>
      <c r="M113" s="14">
        <v>1064</v>
      </c>
      <c r="N113" s="14">
        <v>2481.5</v>
      </c>
      <c r="O113" s="17"/>
      <c r="P113" s="14">
        <f t="shared" si="8"/>
        <v>7420</v>
      </c>
      <c r="Q113" s="14">
        <v>100</v>
      </c>
      <c r="R113" s="50">
        <f t="shared" si="7"/>
        <v>2193.5</v>
      </c>
      <c r="S113" s="14">
        <f t="shared" si="9"/>
        <v>5351.5</v>
      </c>
      <c r="T113" s="14">
        <f t="shared" si="10"/>
        <v>32806.5</v>
      </c>
      <c r="U113" s="22"/>
      <c r="V113" s="23"/>
    </row>
    <row r="114" spans="1:22" s="2" customFormat="1" ht="43.5" customHeight="1" x14ac:dyDescent="0.2">
      <c r="A114" s="38">
        <v>103</v>
      </c>
      <c r="B114" s="33" t="s">
        <v>231</v>
      </c>
      <c r="C114" s="33" t="s">
        <v>151</v>
      </c>
      <c r="D114" s="16" t="s">
        <v>213</v>
      </c>
      <c r="E114" s="13" t="s">
        <v>96</v>
      </c>
      <c r="F114" s="13" t="s">
        <v>136</v>
      </c>
      <c r="G114" s="14">
        <v>80000</v>
      </c>
      <c r="H114" s="14">
        <v>7103.34</v>
      </c>
      <c r="I114" s="14">
        <v>25</v>
      </c>
      <c r="J114" s="14">
        <v>2296</v>
      </c>
      <c r="K114" s="14">
        <v>5680</v>
      </c>
      <c r="L114" s="14">
        <v>593.21</v>
      </c>
      <c r="M114" s="14">
        <v>2432</v>
      </c>
      <c r="N114" s="14">
        <v>5672</v>
      </c>
      <c r="O114" s="17">
        <v>1190.1199999999999</v>
      </c>
      <c r="P114" s="14">
        <f>SUM(J114:O114)</f>
        <v>17863.329999999998</v>
      </c>
      <c r="Q114" s="14">
        <v>5091.5</v>
      </c>
      <c r="R114" s="50">
        <f>SUM(H114,I114,J114,M114,O114,Q114)</f>
        <v>18137.96</v>
      </c>
      <c r="S114" s="14">
        <f>SUM(K114,L114,N114)</f>
        <v>11945.21</v>
      </c>
      <c r="T114" s="14">
        <f>+G114-R114</f>
        <v>61862.04</v>
      </c>
      <c r="U114" s="22"/>
      <c r="V114" s="23"/>
    </row>
    <row r="115" spans="1:22" s="2" customFormat="1" ht="43.5" customHeight="1" x14ac:dyDescent="0.2">
      <c r="A115" s="38">
        <v>104</v>
      </c>
      <c r="B115" s="33" t="s">
        <v>235</v>
      </c>
      <c r="C115" s="33" t="s">
        <v>150</v>
      </c>
      <c r="D115" s="16" t="s">
        <v>213</v>
      </c>
      <c r="E115" s="13" t="s">
        <v>53</v>
      </c>
      <c r="F115" s="13" t="s">
        <v>416</v>
      </c>
      <c r="G115" s="14">
        <v>80000</v>
      </c>
      <c r="H115" s="14">
        <v>7400.87</v>
      </c>
      <c r="I115" s="14">
        <v>25</v>
      </c>
      <c r="J115" s="14">
        <v>2296</v>
      </c>
      <c r="K115" s="14">
        <v>5680</v>
      </c>
      <c r="L115" s="14">
        <v>593.21</v>
      </c>
      <c r="M115" s="14">
        <v>2432</v>
      </c>
      <c r="N115" s="14">
        <v>5672</v>
      </c>
      <c r="O115" s="17"/>
      <c r="P115" s="14">
        <f>SUM(J115:O115)</f>
        <v>16673.21</v>
      </c>
      <c r="Q115" s="14">
        <v>0</v>
      </c>
      <c r="R115" s="50">
        <f>SUM(H115,I115,J115,M115,O115,Q115)</f>
        <v>12153.869999999999</v>
      </c>
      <c r="S115" s="14">
        <f>SUM(K115,L115,N115)</f>
        <v>11945.21</v>
      </c>
      <c r="T115" s="14">
        <f>+G115-R115</f>
        <v>67846.13</v>
      </c>
      <c r="U115" s="22"/>
      <c r="V115" s="23"/>
    </row>
    <row r="116" spans="1:22" s="2" customFormat="1" ht="43.5" customHeight="1" x14ac:dyDescent="0.2">
      <c r="A116" s="38">
        <v>105</v>
      </c>
      <c r="B116" s="33" t="s">
        <v>226</v>
      </c>
      <c r="C116" s="33" t="s">
        <v>150</v>
      </c>
      <c r="D116" s="16" t="s">
        <v>213</v>
      </c>
      <c r="E116" s="13" t="s">
        <v>53</v>
      </c>
      <c r="F116" s="13" t="s">
        <v>136</v>
      </c>
      <c r="G116" s="14">
        <v>60000</v>
      </c>
      <c r="H116" s="14">
        <v>3486.68</v>
      </c>
      <c r="I116" s="14">
        <v>25</v>
      </c>
      <c r="J116" s="27">
        <v>1722</v>
      </c>
      <c r="K116" s="14">
        <v>4260</v>
      </c>
      <c r="L116" s="14">
        <v>593.21</v>
      </c>
      <c r="M116" s="27">
        <v>1824</v>
      </c>
      <c r="N116" s="14">
        <v>4254</v>
      </c>
      <c r="O116" s="42"/>
      <c r="P116" s="14">
        <f>SUM(J116:O116)</f>
        <v>12653.21</v>
      </c>
      <c r="Q116" s="14">
        <v>100</v>
      </c>
      <c r="R116" s="50">
        <f>SUM(H116,I116,J116,M116,O116,Q116)</f>
        <v>7157.68</v>
      </c>
      <c r="S116" s="14">
        <f>SUM(K116,L116,N116)</f>
        <v>9107.2099999999991</v>
      </c>
      <c r="T116" s="14">
        <f>+G116-R116</f>
        <v>52842.32</v>
      </c>
      <c r="U116" s="22"/>
      <c r="V116" s="23"/>
    </row>
    <row r="117" spans="1:22" s="2" customFormat="1" ht="43.5" customHeight="1" x14ac:dyDescent="0.2">
      <c r="A117" s="38">
        <v>106</v>
      </c>
      <c r="B117" s="33" t="s">
        <v>249</v>
      </c>
      <c r="C117" s="33" t="s">
        <v>150</v>
      </c>
      <c r="D117" s="16" t="s">
        <v>213</v>
      </c>
      <c r="E117" s="13" t="s">
        <v>81</v>
      </c>
      <c r="F117" s="13" t="s">
        <v>416</v>
      </c>
      <c r="G117" s="14">
        <v>35000</v>
      </c>
      <c r="H117" s="14">
        <v>0</v>
      </c>
      <c r="I117" s="14">
        <v>25</v>
      </c>
      <c r="J117" s="14">
        <v>1004.5</v>
      </c>
      <c r="K117" s="14">
        <v>2485</v>
      </c>
      <c r="L117" s="14">
        <v>385</v>
      </c>
      <c r="M117" s="14">
        <v>1064</v>
      </c>
      <c r="N117" s="14">
        <v>2481.5</v>
      </c>
      <c r="O117" s="17">
        <v>1190.1199999999999</v>
      </c>
      <c r="P117" s="14">
        <f>SUM(J117:O117)</f>
        <v>8610.119999999999</v>
      </c>
      <c r="Q117" s="14">
        <v>133.04000000000019</v>
      </c>
      <c r="R117" s="50">
        <f>SUM(H117,I117,J117,M117,O117,Q117)</f>
        <v>3416.66</v>
      </c>
      <c r="S117" s="14">
        <f>SUM(K117,L117,N117)</f>
        <v>5351.5</v>
      </c>
      <c r="T117" s="14">
        <f>+G117-R117</f>
        <v>31583.34</v>
      </c>
      <c r="U117" s="22"/>
      <c r="V117" s="23"/>
    </row>
    <row r="118" spans="1:22" s="2" customFormat="1" ht="43.5" customHeight="1" x14ac:dyDescent="0.2">
      <c r="A118" s="38">
        <v>107</v>
      </c>
      <c r="B118" s="33" t="s">
        <v>212</v>
      </c>
      <c r="C118" s="33" t="s">
        <v>150</v>
      </c>
      <c r="D118" s="16" t="s">
        <v>213</v>
      </c>
      <c r="E118" s="13" t="s">
        <v>75</v>
      </c>
      <c r="F118" s="13" t="s">
        <v>416</v>
      </c>
      <c r="G118" s="14">
        <v>19800</v>
      </c>
      <c r="H118" s="14">
        <v>0</v>
      </c>
      <c r="I118" s="14">
        <v>25</v>
      </c>
      <c r="J118" s="14">
        <v>568.26</v>
      </c>
      <c r="K118" s="14">
        <v>1405.8</v>
      </c>
      <c r="L118" s="14">
        <v>217.8</v>
      </c>
      <c r="M118" s="14">
        <v>601.91999999999996</v>
      </c>
      <c r="N118" s="14">
        <v>1403.82</v>
      </c>
      <c r="O118" s="17">
        <v>1190.1199999999999</v>
      </c>
      <c r="P118" s="14">
        <f t="shared" si="0"/>
        <v>5387.72</v>
      </c>
      <c r="Q118" s="14">
        <v>1600</v>
      </c>
      <c r="R118" s="50">
        <f t="shared" si="7"/>
        <v>3985.2999999999997</v>
      </c>
      <c r="S118" s="14">
        <f t="shared" si="2"/>
        <v>3027.42</v>
      </c>
      <c r="T118" s="14">
        <f t="shared" si="3"/>
        <v>15814.7</v>
      </c>
      <c r="U118" s="22"/>
      <c r="V118" s="23"/>
    </row>
    <row r="119" spans="1:22" s="2" customFormat="1" ht="43.5" customHeight="1" x14ac:dyDescent="0.2">
      <c r="A119" s="38">
        <v>108</v>
      </c>
      <c r="B119" s="33" t="s">
        <v>214</v>
      </c>
      <c r="C119" s="33" t="s">
        <v>151</v>
      </c>
      <c r="D119" s="16" t="s">
        <v>213</v>
      </c>
      <c r="E119" s="13" t="s">
        <v>25</v>
      </c>
      <c r="F119" s="13" t="s">
        <v>136</v>
      </c>
      <c r="G119" s="14">
        <v>16500</v>
      </c>
      <c r="H119" s="14">
        <v>0</v>
      </c>
      <c r="I119" s="14">
        <v>25</v>
      </c>
      <c r="J119" s="14">
        <v>473.55</v>
      </c>
      <c r="K119" s="14">
        <v>1171.5</v>
      </c>
      <c r="L119" s="14">
        <v>181.5</v>
      </c>
      <c r="M119" s="14">
        <v>501.6</v>
      </c>
      <c r="N119" s="14">
        <v>1169.8499999999999</v>
      </c>
      <c r="O119" s="17">
        <v>1190.1199999999999</v>
      </c>
      <c r="P119" s="14">
        <f t="shared" si="0"/>
        <v>4688.12</v>
      </c>
      <c r="Q119" s="14">
        <v>600</v>
      </c>
      <c r="R119" s="50">
        <f t="shared" si="7"/>
        <v>2790.27</v>
      </c>
      <c r="S119" s="14">
        <f t="shared" si="2"/>
        <v>2522.85</v>
      </c>
      <c r="T119" s="14">
        <f t="shared" si="3"/>
        <v>13709.73</v>
      </c>
      <c r="U119" s="22"/>
      <c r="V119" s="23"/>
    </row>
    <row r="120" spans="1:22" s="2" customFormat="1" ht="43.5" customHeight="1" x14ac:dyDescent="0.2">
      <c r="A120" s="38">
        <v>109</v>
      </c>
      <c r="B120" s="33" t="s">
        <v>215</v>
      </c>
      <c r="C120" s="33" t="s">
        <v>151</v>
      </c>
      <c r="D120" s="16" t="s">
        <v>213</v>
      </c>
      <c r="E120" s="13" t="s">
        <v>25</v>
      </c>
      <c r="F120" s="13" t="s">
        <v>416</v>
      </c>
      <c r="G120" s="14">
        <v>16500</v>
      </c>
      <c r="H120" s="14">
        <v>0</v>
      </c>
      <c r="I120" s="14">
        <v>25</v>
      </c>
      <c r="J120" s="14">
        <v>473.55</v>
      </c>
      <c r="K120" s="14">
        <v>1171.5</v>
      </c>
      <c r="L120" s="14">
        <v>181.5</v>
      </c>
      <c r="M120" s="14">
        <v>501.6</v>
      </c>
      <c r="N120" s="14">
        <v>1169.8499999999999</v>
      </c>
      <c r="O120" s="17"/>
      <c r="P120" s="14">
        <f>SUM(J120:O120)</f>
        <v>3498</v>
      </c>
      <c r="Q120" s="14">
        <v>100</v>
      </c>
      <c r="R120" s="50">
        <f t="shared" si="7"/>
        <v>1100.1500000000001</v>
      </c>
      <c r="S120" s="14">
        <f>SUM(K120,L120,N120)</f>
        <v>2522.85</v>
      </c>
      <c r="T120" s="14">
        <f>+G120-R120</f>
        <v>15399.85</v>
      </c>
      <c r="U120" s="22"/>
      <c r="V120" s="23"/>
    </row>
    <row r="121" spans="1:22" s="2" customFormat="1" ht="43.5" customHeight="1" x14ac:dyDescent="0.2">
      <c r="A121" s="38">
        <v>110</v>
      </c>
      <c r="B121" s="33" t="s">
        <v>216</v>
      </c>
      <c r="C121" s="33" t="s">
        <v>150</v>
      </c>
      <c r="D121" s="16" t="s">
        <v>213</v>
      </c>
      <c r="E121" s="13" t="s">
        <v>25</v>
      </c>
      <c r="F121" s="13" t="s">
        <v>416</v>
      </c>
      <c r="G121" s="14">
        <v>16500</v>
      </c>
      <c r="H121" s="14">
        <v>0</v>
      </c>
      <c r="I121" s="14">
        <v>25</v>
      </c>
      <c r="J121" s="14">
        <v>473.55</v>
      </c>
      <c r="K121" s="14">
        <v>1171.5</v>
      </c>
      <c r="L121" s="14">
        <v>181.5</v>
      </c>
      <c r="M121" s="14">
        <v>501.6</v>
      </c>
      <c r="N121" s="14">
        <v>1169.8499999999999</v>
      </c>
      <c r="O121" s="17"/>
      <c r="P121" s="14">
        <f t="shared" si="0"/>
        <v>3498</v>
      </c>
      <c r="Q121" s="14">
        <v>2834.91</v>
      </c>
      <c r="R121" s="50">
        <f t="shared" si="7"/>
        <v>3835.06</v>
      </c>
      <c r="S121" s="14">
        <f t="shared" si="2"/>
        <v>2522.85</v>
      </c>
      <c r="T121" s="14">
        <f t="shared" si="3"/>
        <v>12664.94</v>
      </c>
      <c r="U121" s="22"/>
      <c r="V121" s="23"/>
    </row>
    <row r="122" spans="1:22" s="2" customFormat="1" ht="43.5" customHeight="1" x14ac:dyDescent="0.2">
      <c r="A122" s="38">
        <v>111</v>
      </c>
      <c r="B122" s="33" t="s">
        <v>217</v>
      </c>
      <c r="C122" s="33" t="s">
        <v>151</v>
      </c>
      <c r="D122" s="16" t="s">
        <v>213</v>
      </c>
      <c r="E122" s="13" t="s">
        <v>25</v>
      </c>
      <c r="F122" s="13" t="s">
        <v>416</v>
      </c>
      <c r="G122" s="14">
        <v>16500</v>
      </c>
      <c r="H122" s="14">
        <v>0</v>
      </c>
      <c r="I122" s="14">
        <v>25</v>
      </c>
      <c r="J122" s="14">
        <v>473.55</v>
      </c>
      <c r="K122" s="14">
        <v>1171.5</v>
      </c>
      <c r="L122" s="14">
        <v>181.5</v>
      </c>
      <c r="M122" s="14">
        <v>501.6</v>
      </c>
      <c r="N122" s="14">
        <v>1169.8499999999999</v>
      </c>
      <c r="O122" s="17"/>
      <c r="P122" s="14">
        <f t="shared" si="0"/>
        <v>3498</v>
      </c>
      <c r="Q122" s="14">
        <v>100</v>
      </c>
      <c r="R122" s="50">
        <f t="shared" si="7"/>
        <v>1100.1500000000001</v>
      </c>
      <c r="S122" s="14">
        <f t="shared" si="2"/>
        <v>2522.85</v>
      </c>
      <c r="T122" s="14">
        <f t="shared" si="3"/>
        <v>15399.85</v>
      </c>
      <c r="U122" s="22"/>
      <c r="V122" s="23"/>
    </row>
    <row r="123" spans="1:22" s="2" customFormat="1" ht="43.5" customHeight="1" x14ac:dyDescent="0.2">
      <c r="A123" s="38">
        <v>112</v>
      </c>
      <c r="B123" s="33" t="s">
        <v>218</v>
      </c>
      <c r="C123" s="33" t="s">
        <v>150</v>
      </c>
      <c r="D123" s="16" t="s">
        <v>213</v>
      </c>
      <c r="E123" s="13" t="s">
        <v>31</v>
      </c>
      <c r="F123" s="13" t="s">
        <v>416</v>
      </c>
      <c r="G123" s="14">
        <v>34000</v>
      </c>
      <c r="H123" s="14">
        <v>0</v>
      </c>
      <c r="I123" s="14">
        <v>25</v>
      </c>
      <c r="J123" s="14">
        <v>975.8</v>
      </c>
      <c r="K123" s="14">
        <v>2414</v>
      </c>
      <c r="L123" s="14">
        <v>374</v>
      </c>
      <c r="M123" s="14">
        <v>1033.5999999999999</v>
      </c>
      <c r="N123" s="14">
        <v>2410.6</v>
      </c>
      <c r="O123" s="17">
        <v>1190.1199999999999</v>
      </c>
      <c r="P123" s="14">
        <f t="shared" si="0"/>
        <v>8398.119999999999</v>
      </c>
      <c r="Q123" s="14">
        <v>100</v>
      </c>
      <c r="R123" s="50">
        <f t="shared" si="7"/>
        <v>3324.5199999999995</v>
      </c>
      <c r="S123" s="14">
        <f t="shared" si="2"/>
        <v>5198.6000000000004</v>
      </c>
      <c r="T123" s="14">
        <f t="shared" si="3"/>
        <v>30675.48</v>
      </c>
      <c r="U123" s="22"/>
      <c r="V123" s="23"/>
    </row>
    <row r="124" spans="1:22" s="2" customFormat="1" ht="43.5" customHeight="1" x14ac:dyDescent="0.2">
      <c r="A124" s="38">
        <v>113</v>
      </c>
      <c r="B124" s="33" t="s">
        <v>219</v>
      </c>
      <c r="C124" s="33" t="s">
        <v>150</v>
      </c>
      <c r="D124" s="16" t="s">
        <v>213</v>
      </c>
      <c r="E124" s="13" t="s">
        <v>25</v>
      </c>
      <c r="F124" s="13" t="s">
        <v>416</v>
      </c>
      <c r="G124" s="14">
        <v>16500</v>
      </c>
      <c r="H124" s="14">
        <v>0</v>
      </c>
      <c r="I124" s="14">
        <v>25</v>
      </c>
      <c r="J124" s="14">
        <v>473.55</v>
      </c>
      <c r="K124" s="14">
        <v>1171.5</v>
      </c>
      <c r="L124" s="14">
        <v>181.5</v>
      </c>
      <c r="M124" s="14">
        <v>501.6</v>
      </c>
      <c r="N124" s="14">
        <v>1169.8499999999999</v>
      </c>
      <c r="O124" s="17"/>
      <c r="P124" s="14">
        <f t="shared" si="0"/>
        <v>3498</v>
      </c>
      <c r="Q124" s="14">
        <v>100</v>
      </c>
      <c r="R124" s="50">
        <f t="shared" si="7"/>
        <v>1100.1500000000001</v>
      </c>
      <c r="S124" s="14">
        <f t="shared" si="2"/>
        <v>2522.85</v>
      </c>
      <c r="T124" s="14">
        <f t="shared" si="3"/>
        <v>15399.85</v>
      </c>
      <c r="U124" s="22"/>
      <c r="V124" s="23"/>
    </row>
    <row r="125" spans="1:22" s="2" customFormat="1" ht="43.5" customHeight="1" x14ac:dyDescent="0.2">
      <c r="A125" s="38">
        <v>114</v>
      </c>
      <c r="B125" s="33" t="s">
        <v>220</v>
      </c>
      <c r="C125" s="33" t="s">
        <v>151</v>
      </c>
      <c r="D125" s="16" t="s">
        <v>213</v>
      </c>
      <c r="E125" s="13" t="s">
        <v>25</v>
      </c>
      <c r="F125" s="13" t="s">
        <v>416</v>
      </c>
      <c r="G125" s="14">
        <v>16500</v>
      </c>
      <c r="H125" s="14">
        <v>0</v>
      </c>
      <c r="I125" s="14">
        <v>25</v>
      </c>
      <c r="J125" s="14">
        <v>473.55</v>
      </c>
      <c r="K125" s="14">
        <v>1171.5</v>
      </c>
      <c r="L125" s="14">
        <v>181.5</v>
      </c>
      <c r="M125" s="14">
        <v>501.6</v>
      </c>
      <c r="N125" s="14">
        <v>1169.8499999999999</v>
      </c>
      <c r="O125" s="17"/>
      <c r="P125" s="14">
        <f t="shared" si="0"/>
        <v>3498</v>
      </c>
      <c r="Q125" s="14">
        <v>100</v>
      </c>
      <c r="R125" s="50">
        <f t="shared" si="7"/>
        <v>1100.1500000000001</v>
      </c>
      <c r="S125" s="14">
        <f t="shared" si="2"/>
        <v>2522.85</v>
      </c>
      <c r="T125" s="14">
        <f t="shared" si="3"/>
        <v>15399.85</v>
      </c>
      <c r="U125" s="22"/>
      <c r="V125" s="23"/>
    </row>
    <row r="126" spans="1:22" s="2" customFormat="1" ht="43.5" customHeight="1" x14ac:dyDescent="0.2">
      <c r="A126" s="38">
        <v>115</v>
      </c>
      <c r="B126" s="33" t="s">
        <v>221</v>
      </c>
      <c r="C126" s="33" t="s">
        <v>151</v>
      </c>
      <c r="D126" s="16" t="s">
        <v>213</v>
      </c>
      <c r="E126" s="13" t="s">
        <v>25</v>
      </c>
      <c r="F126" s="13" t="s">
        <v>416</v>
      </c>
      <c r="G126" s="14">
        <v>16500</v>
      </c>
      <c r="H126" s="14">
        <v>0</v>
      </c>
      <c r="I126" s="14">
        <v>25</v>
      </c>
      <c r="J126" s="14">
        <v>473.55</v>
      </c>
      <c r="K126" s="14">
        <v>1171.5</v>
      </c>
      <c r="L126" s="14">
        <v>181.5</v>
      </c>
      <c r="M126" s="14">
        <v>501.6</v>
      </c>
      <c r="N126" s="14">
        <v>1169.8499999999999</v>
      </c>
      <c r="O126" s="17"/>
      <c r="P126" s="14">
        <f t="shared" si="0"/>
        <v>3498</v>
      </c>
      <c r="Q126" s="14">
        <v>100</v>
      </c>
      <c r="R126" s="50">
        <f t="shared" si="7"/>
        <v>1100.1500000000001</v>
      </c>
      <c r="S126" s="14">
        <f t="shared" si="2"/>
        <v>2522.85</v>
      </c>
      <c r="T126" s="14">
        <f t="shared" si="3"/>
        <v>15399.85</v>
      </c>
      <c r="U126" s="22"/>
      <c r="V126" s="23"/>
    </row>
    <row r="127" spans="1:22" s="2" customFormat="1" ht="43.5" customHeight="1" x14ac:dyDescent="0.2">
      <c r="A127" s="38">
        <v>116</v>
      </c>
      <c r="B127" s="33" t="s">
        <v>222</v>
      </c>
      <c r="C127" s="33" t="s">
        <v>150</v>
      </c>
      <c r="D127" s="16" t="s">
        <v>213</v>
      </c>
      <c r="E127" s="13" t="s">
        <v>23</v>
      </c>
      <c r="F127" s="13" t="s">
        <v>136</v>
      </c>
      <c r="G127" s="14">
        <v>31500</v>
      </c>
      <c r="H127" s="14">
        <v>0</v>
      </c>
      <c r="I127" s="14">
        <v>25</v>
      </c>
      <c r="J127" s="14">
        <v>904.05</v>
      </c>
      <c r="K127" s="14">
        <v>2236.5</v>
      </c>
      <c r="L127" s="14">
        <v>346.5</v>
      </c>
      <c r="M127" s="14">
        <v>957.6</v>
      </c>
      <c r="N127" s="14">
        <v>2233.35</v>
      </c>
      <c r="O127" s="17"/>
      <c r="P127" s="14">
        <f t="shared" si="0"/>
        <v>6678</v>
      </c>
      <c r="Q127" s="14">
        <v>456.5</v>
      </c>
      <c r="R127" s="50">
        <f t="shared" si="7"/>
        <v>2343.15</v>
      </c>
      <c r="S127" s="14">
        <f t="shared" si="2"/>
        <v>4816.3500000000004</v>
      </c>
      <c r="T127" s="14">
        <f t="shared" si="3"/>
        <v>29156.85</v>
      </c>
      <c r="U127" s="22"/>
      <c r="V127" s="23"/>
    </row>
    <row r="128" spans="1:22" s="2" customFormat="1" ht="43.5" customHeight="1" x14ac:dyDescent="0.2">
      <c r="A128" s="38">
        <v>117</v>
      </c>
      <c r="B128" s="33" t="s">
        <v>223</v>
      </c>
      <c r="C128" s="33" t="s">
        <v>150</v>
      </c>
      <c r="D128" s="16" t="s">
        <v>213</v>
      </c>
      <c r="E128" s="13" t="s">
        <v>22</v>
      </c>
      <c r="F128" s="13" t="s">
        <v>416</v>
      </c>
      <c r="G128" s="14">
        <v>33000</v>
      </c>
      <c r="H128" s="14">
        <v>0</v>
      </c>
      <c r="I128" s="14">
        <v>25</v>
      </c>
      <c r="J128" s="14">
        <v>947.1</v>
      </c>
      <c r="K128" s="14">
        <v>2343</v>
      </c>
      <c r="L128" s="14">
        <v>363</v>
      </c>
      <c r="M128" s="14">
        <v>1003.2</v>
      </c>
      <c r="N128" s="14">
        <v>2339.6999999999998</v>
      </c>
      <c r="O128" s="17"/>
      <c r="P128" s="14">
        <f t="shared" si="0"/>
        <v>6996</v>
      </c>
      <c r="Q128" s="14">
        <v>100</v>
      </c>
      <c r="R128" s="50">
        <f t="shared" si="7"/>
        <v>2075.3000000000002</v>
      </c>
      <c r="S128" s="14">
        <f t="shared" si="2"/>
        <v>5045.7</v>
      </c>
      <c r="T128" s="14">
        <f t="shared" si="3"/>
        <v>30924.7</v>
      </c>
      <c r="U128" s="22"/>
      <c r="V128" s="23"/>
    </row>
    <row r="129" spans="1:22" s="2" customFormat="1" ht="43.5" customHeight="1" x14ac:dyDescent="0.2">
      <c r="A129" s="38">
        <v>118</v>
      </c>
      <c r="B129" s="33" t="s">
        <v>102</v>
      </c>
      <c r="C129" s="33" t="s">
        <v>151</v>
      </c>
      <c r="D129" s="16" t="s">
        <v>213</v>
      </c>
      <c r="E129" s="13" t="s">
        <v>25</v>
      </c>
      <c r="F129" s="13" t="s">
        <v>416</v>
      </c>
      <c r="G129" s="14">
        <v>16500</v>
      </c>
      <c r="H129" s="14">
        <v>0</v>
      </c>
      <c r="I129" s="14">
        <v>25</v>
      </c>
      <c r="J129" s="14">
        <v>473.55</v>
      </c>
      <c r="K129" s="14">
        <v>1171.5</v>
      </c>
      <c r="L129" s="14">
        <v>181.5</v>
      </c>
      <c r="M129" s="14">
        <v>501.6</v>
      </c>
      <c r="N129" s="14">
        <v>1169.8499999999999</v>
      </c>
      <c r="O129" s="17"/>
      <c r="P129" s="14">
        <f t="shared" si="0"/>
        <v>3498</v>
      </c>
      <c r="Q129" s="14">
        <v>100</v>
      </c>
      <c r="R129" s="50">
        <f t="shared" si="7"/>
        <v>1100.1500000000001</v>
      </c>
      <c r="S129" s="14">
        <f t="shared" si="2"/>
        <v>2522.85</v>
      </c>
      <c r="T129" s="14">
        <f t="shared" si="3"/>
        <v>15399.85</v>
      </c>
      <c r="U129" s="22"/>
      <c r="V129" s="23"/>
    </row>
    <row r="130" spans="1:22" s="2" customFormat="1" ht="43.5" customHeight="1" x14ac:dyDescent="0.2">
      <c r="A130" s="38">
        <v>119</v>
      </c>
      <c r="B130" s="33" t="s">
        <v>224</v>
      </c>
      <c r="C130" s="33" t="s">
        <v>151</v>
      </c>
      <c r="D130" s="16" t="s">
        <v>213</v>
      </c>
      <c r="E130" s="13" t="s">
        <v>25</v>
      </c>
      <c r="F130" s="13" t="s">
        <v>416</v>
      </c>
      <c r="G130" s="14">
        <v>16500</v>
      </c>
      <c r="H130" s="14">
        <v>0</v>
      </c>
      <c r="I130" s="14">
        <v>25</v>
      </c>
      <c r="J130" s="27">
        <v>473.55</v>
      </c>
      <c r="K130" s="14">
        <v>1171.5</v>
      </c>
      <c r="L130" s="14">
        <v>181.5</v>
      </c>
      <c r="M130" s="27">
        <v>501.6</v>
      </c>
      <c r="N130" s="14">
        <v>1169.8499999999999</v>
      </c>
      <c r="O130" s="42"/>
      <c r="P130" s="14">
        <f t="shared" si="0"/>
        <v>3498</v>
      </c>
      <c r="Q130" s="14">
        <v>0</v>
      </c>
      <c r="R130" s="50">
        <f t="shared" si="7"/>
        <v>1000.1500000000001</v>
      </c>
      <c r="S130" s="14">
        <f t="shared" si="2"/>
        <v>2522.85</v>
      </c>
      <c r="T130" s="14">
        <f t="shared" si="3"/>
        <v>15499.85</v>
      </c>
      <c r="U130" s="22"/>
      <c r="V130" s="23"/>
    </row>
    <row r="131" spans="1:22" s="2" customFormat="1" ht="43.5" customHeight="1" x14ac:dyDescent="0.2">
      <c r="A131" s="38">
        <v>120</v>
      </c>
      <c r="B131" s="33" t="s">
        <v>225</v>
      </c>
      <c r="C131" s="33" t="s">
        <v>151</v>
      </c>
      <c r="D131" s="16" t="s">
        <v>213</v>
      </c>
      <c r="E131" s="13" t="s">
        <v>25</v>
      </c>
      <c r="F131" s="13" t="s">
        <v>136</v>
      </c>
      <c r="G131" s="14">
        <v>16500</v>
      </c>
      <c r="H131" s="14">
        <v>0</v>
      </c>
      <c r="I131" s="14">
        <v>25</v>
      </c>
      <c r="J131" s="27">
        <v>473.55</v>
      </c>
      <c r="K131" s="14">
        <v>1171.5</v>
      </c>
      <c r="L131" s="14">
        <v>181.5</v>
      </c>
      <c r="M131" s="27">
        <v>501.6</v>
      </c>
      <c r="N131" s="14">
        <v>1169.8499999999999</v>
      </c>
      <c r="O131" s="42"/>
      <c r="P131" s="14">
        <f t="shared" si="0"/>
        <v>3498</v>
      </c>
      <c r="Q131" s="14">
        <v>0</v>
      </c>
      <c r="R131" s="50">
        <f t="shared" si="7"/>
        <v>1000.1500000000001</v>
      </c>
      <c r="S131" s="14">
        <f t="shared" si="2"/>
        <v>2522.85</v>
      </c>
      <c r="T131" s="14">
        <f t="shared" si="3"/>
        <v>15499.85</v>
      </c>
      <c r="U131" s="22"/>
      <c r="V131" s="23"/>
    </row>
    <row r="132" spans="1:22" s="2" customFormat="1" ht="43.5" customHeight="1" x14ac:dyDescent="0.2">
      <c r="A132" s="38">
        <v>121</v>
      </c>
      <c r="B132" s="33" t="s">
        <v>227</v>
      </c>
      <c r="C132" s="33" t="s">
        <v>150</v>
      </c>
      <c r="D132" s="16" t="s">
        <v>213</v>
      </c>
      <c r="E132" s="13" t="s">
        <v>77</v>
      </c>
      <c r="F132" s="13" t="s">
        <v>416</v>
      </c>
      <c r="G132" s="14">
        <v>32000</v>
      </c>
      <c r="H132" s="14">
        <v>0</v>
      </c>
      <c r="I132" s="14">
        <v>25</v>
      </c>
      <c r="J132" s="14">
        <v>918.4</v>
      </c>
      <c r="K132" s="14">
        <v>2272</v>
      </c>
      <c r="L132" s="14">
        <v>352</v>
      </c>
      <c r="M132" s="14">
        <v>972.8</v>
      </c>
      <c r="N132" s="14">
        <v>2268.8000000000002</v>
      </c>
      <c r="O132" s="17"/>
      <c r="P132" s="14">
        <f t="shared" si="0"/>
        <v>6784</v>
      </c>
      <c r="Q132" s="14">
        <v>7807.67</v>
      </c>
      <c r="R132" s="50">
        <f t="shared" si="7"/>
        <v>9723.869999999999</v>
      </c>
      <c r="S132" s="14">
        <f t="shared" si="2"/>
        <v>4892.8</v>
      </c>
      <c r="T132" s="14">
        <f t="shared" si="3"/>
        <v>22276.13</v>
      </c>
      <c r="U132" s="22"/>
      <c r="V132" s="23"/>
    </row>
    <row r="133" spans="1:22" s="2" customFormat="1" ht="43.5" customHeight="1" x14ac:dyDescent="0.2">
      <c r="A133" s="38">
        <v>122</v>
      </c>
      <c r="B133" s="33" t="s">
        <v>101</v>
      </c>
      <c r="C133" s="33" t="s">
        <v>150</v>
      </c>
      <c r="D133" s="16" t="s">
        <v>213</v>
      </c>
      <c r="E133" s="13" t="s">
        <v>25</v>
      </c>
      <c r="F133" s="13" t="s">
        <v>416</v>
      </c>
      <c r="G133" s="14">
        <v>16500</v>
      </c>
      <c r="H133" s="14">
        <v>0</v>
      </c>
      <c r="I133" s="14">
        <v>25</v>
      </c>
      <c r="J133" s="14">
        <v>473.55</v>
      </c>
      <c r="K133" s="14">
        <v>1171.5</v>
      </c>
      <c r="L133" s="14">
        <v>181.5</v>
      </c>
      <c r="M133" s="14">
        <v>501.6</v>
      </c>
      <c r="N133" s="14">
        <v>1169.8499999999999</v>
      </c>
      <c r="O133" s="17"/>
      <c r="P133" s="14">
        <f t="shared" si="0"/>
        <v>3498</v>
      </c>
      <c r="Q133" s="14">
        <v>100</v>
      </c>
      <c r="R133" s="50">
        <f t="shared" si="7"/>
        <v>1100.1500000000001</v>
      </c>
      <c r="S133" s="14">
        <f t="shared" si="2"/>
        <v>2522.85</v>
      </c>
      <c r="T133" s="14">
        <f t="shared" si="3"/>
        <v>15399.85</v>
      </c>
      <c r="U133" s="22"/>
      <c r="V133" s="23"/>
    </row>
    <row r="134" spans="1:22" s="2" customFormat="1" ht="43.5" customHeight="1" x14ac:dyDescent="0.2">
      <c r="A134" s="38">
        <v>123</v>
      </c>
      <c r="B134" s="33" t="s">
        <v>228</v>
      </c>
      <c r="C134" s="33" t="s">
        <v>150</v>
      </c>
      <c r="D134" s="16" t="s">
        <v>213</v>
      </c>
      <c r="E134" s="13" t="s">
        <v>22</v>
      </c>
      <c r="F134" s="13" t="s">
        <v>136</v>
      </c>
      <c r="G134" s="14">
        <v>26250</v>
      </c>
      <c r="H134" s="14">
        <v>0</v>
      </c>
      <c r="I134" s="14">
        <v>25</v>
      </c>
      <c r="J134" s="14">
        <v>753.38</v>
      </c>
      <c r="K134" s="14">
        <v>1863.75</v>
      </c>
      <c r="L134" s="14">
        <v>288.75</v>
      </c>
      <c r="M134" s="14">
        <v>798</v>
      </c>
      <c r="N134" s="14">
        <v>1861.13</v>
      </c>
      <c r="O134" s="17"/>
      <c r="P134" s="14">
        <f t="shared" si="0"/>
        <v>5565.01</v>
      </c>
      <c r="Q134" s="14">
        <v>100</v>
      </c>
      <c r="R134" s="50">
        <f t="shared" si="7"/>
        <v>1676.38</v>
      </c>
      <c r="S134" s="14">
        <f t="shared" si="2"/>
        <v>4013.63</v>
      </c>
      <c r="T134" s="14">
        <f t="shared" si="3"/>
        <v>24573.62</v>
      </c>
      <c r="U134" s="22"/>
      <c r="V134" s="23"/>
    </row>
    <row r="135" spans="1:22" s="2" customFormat="1" ht="43.5" customHeight="1" x14ac:dyDescent="0.2">
      <c r="A135" s="38">
        <v>124</v>
      </c>
      <c r="B135" s="33" t="s">
        <v>229</v>
      </c>
      <c r="C135" s="33" t="s">
        <v>150</v>
      </c>
      <c r="D135" s="16" t="s">
        <v>213</v>
      </c>
      <c r="E135" s="13" t="s">
        <v>25</v>
      </c>
      <c r="F135" s="13" t="s">
        <v>416</v>
      </c>
      <c r="G135" s="14">
        <v>16500</v>
      </c>
      <c r="H135" s="14">
        <v>0</v>
      </c>
      <c r="I135" s="14">
        <v>25</v>
      </c>
      <c r="J135" s="14">
        <v>473.55</v>
      </c>
      <c r="K135" s="14">
        <v>1171.5</v>
      </c>
      <c r="L135" s="14">
        <v>181.5</v>
      </c>
      <c r="M135" s="14">
        <v>501.6</v>
      </c>
      <c r="N135" s="14">
        <v>1169.8499999999999</v>
      </c>
      <c r="O135" s="17"/>
      <c r="P135" s="14">
        <f t="shared" si="0"/>
        <v>3498</v>
      </c>
      <c r="Q135" s="14">
        <v>100</v>
      </c>
      <c r="R135" s="50">
        <f t="shared" si="7"/>
        <v>1100.1500000000001</v>
      </c>
      <c r="S135" s="14">
        <f t="shared" si="2"/>
        <v>2522.85</v>
      </c>
      <c r="T135" s="14">
        <f t="shared" si="3"/>
        <v>15399.85</v>
      </c>
      <c r="U135" s="22"/>
      <c r="V135" s="23"/>
    </row>
    <row r="136" spans="1:22" s="2" customFormat="1" ht="43.5" customHeight="1" x14ac:dyDescent="0.2">
      <c r="A136" s="38">
        <v>125</v>
      </c>
      <c r="B136" s="33" t="s">
        <v>230</v>
      </c>
      <c r="C136" s="33" t="s">
        <v>151</v>
      </c>
      <c r="D136" s="16" t="s">
        <v>213</v>
      </c>
      <c r="E136" s="13" t="s">
        <v>25</v>
      </c>
      <c r="F136" s="13" t="s">
        <v>416</v>
      </c>
      <c r="G136" s="14">
        <v>16500</v>
      </c>
      <c r="H136" s="14">
        <v>0</v>
      </c>
      <c r="I136" s="14">
        <v>25</v>
      </c>
      <c r="J136" s="14">
        <v>473.55</v>
      </c>
      <c r="K136" s="14">
        <v>1171.5</v>
      </c>
      <c r="L136" s="14">
        <v>181.5</v>
      </c>
      <c r="M136" s="14">
        <v>501.6</v>
      </c>
      <c r="N136" s="14">
        <v>1169.8499999999999</v>
      </c>
      <c r="O136" s="17"/>
      <c r="P136" s="14">
        <f t="shared" si="0"/>
        <v>3498</v>
      </c>
      <c r="Q136" s="14">
        <v>100</v>
      </c>
      <c r="R136" s="50">
        <f t="shared" si="7"/>
        <v>1100.1500000000001</v>
      </c>
      <c r="S136" s="14">
        <f t="shared" si="2"/>
        <v>2522.85</v>
      </c>
      <c r="T136" s="14">
        <f t="shared" si="3"/>
        <v>15399.85</v>
      </c>
      <c r="U136" s="22"/>
      <c r="V136" s="23"/>
    </row>
    <row r="137" spans="1:22" s="2" customFormat="1" ht="43.5" customHeight="1" x14ac:dyDescent="0.2">
      <c r="A137" s="38">
        <v>126</v>
      </c>
      <c r="B137" s="33" t="s">
        <v>232</v>
      </c>
      <c r="C137" s="33" t="s">
        <v>150</v>
      </c>
      <c r="D137" s="16" t="s">
        <v>213</v>
      </c>
      <c r="E137" s="13" t="s">
        <v>72</v>
      </c>
      <c r="F137" s="13" t="s">
        <v>416</v>
      </c>
      <c r="G137" s="14">
        <v>32000</v>
      </c>
      <c r="H137" s="14">
        <v>0</v>
      </c>
      <c r="I137" s="14">
        <v>25</v>
      </c>
      <c r="J137" s="14">
        <v>918.4</v>
      </c>
      <c r="K137" s="14">
        <v>2272</v>
      </c>
      <c r="L137" s="14">
        <v>352</v>
      </c>
      <c r="M137" s="14">
        <v>972.8</v>
      </c>
      <c r="N137" s="14">
        <v>2268.8000000000002</v>
      </c>
      <c r="O137" s="17"/>
      <c r="P137" s="14">
        <f t="shared" si="0"/>
        <v>6784</v>
      </c>
      <c r="Q137" s="14">
        <v>0</v>
      </c>
      <c r="R137" s="50">
        <f t="shared" si="7"/>
        <v>1916.1999999999998</v>
      </c>
      <c r="S137" s="14">
        <f t="shared" si="2"/>
        <v>4892.8</v>
      </c>
      <c r="T137" s="14">
        <f t="shared" si="3"/>
        <v>30083.8</v>
      </c>
      <c r="U137" s="22"/>
      <c r="V137" s="23"/>
    </row>
    <row r="138" spans="1:22" s="2" customFormat="1" ht="43.5" customHeight="1" x14ac:dyDescent="0.2">
      <c r="A138" s="38">
        <v>127</v>
      </c>
      <c r="B138" s="33" t="s">
        <v>233</v>
      </c>
      <c r="C138" s="33" t="s">
        <v>151</v>
      </c>
      <c r="D138" s="16" t="s">
        <v>213</v>
      </c>
      <c r="E138" s="13" t="s">
        <v>25</v>
      </c>
      <c r="F138" s="13" t="s">
        <v>416</v>
      </c>
      <c r="G138" s="14">
        <v>16500</v>
      </c>
      <c r="H138" s="14">
        <v>0</v>
      </c>
      <c r="I138" s="14">
        <v>25</v>
      </c>
      <c r="J138" s="14">
        <v>473.55</v>
      </c>
      <c r="K138" s="14">
        <v>1171.5</v>
      </c>
      <c r="L138" s="14">
        <v>181.5</v>
      </c>
      <c r="M138" s="14">
        <v>501.6</v>
      </c>
      <c r="N138" s="14">
        <v>1169.8499999999999</v>
      </c>
      <c r="O138" s="17"/>
      <c r="P138" s="14">
        <f t="shared" si="0"/>
        <v>3498</v>
      </c>
      <c r="Q138" s="14">
        <v>100</v>
      </c>
      <c r="R138" s="50">
        <f t="shared" si="7"/>
        <v>1100.1500000000001</v>
      </c>
      <c r="S138" s="14">
        <f t="shared" si="2"/>
        <v>2522.85</v>
      </c>
      <c r="T138" s="14">
        <f t="shared" si="3"/>
        <v>15399.85</v>
      </c>
      <c r="U138" s="22"/>
      <c r="V138" s="23"/>
    </row>
    <row r="139" spans="1:22" s="2" customFormat="1" ht="43.5" customHeight="1" x14ac:dyDescent="0.2">
      <c r="A139" s="38">
        <v>128</v>
      </c>
      <c r="B139" s="33" t="s">
        <v>234</v>
      </c>
      <c r="C139" s="33" t="s">
        <v>150</v>
      </c>
      <c r="D139" s="16" t="s">
        <v>213</v>
      </c>
      <c r="E139" s="13" t="s">
        <v>71</v>
      </c>
      <c r="F139" s="13" t="s">
        <v>416</v>
      </c>
      <c r="G139" s="14">
        <v>31500</v>
      </c>
      <c r="H139" s="14">
        <v>0</v>
      </c>
      <c r="I139" s="14">
        <v>25</v>
      </c>
      <c r="J139" s="14">
        <v>904.05</v>
      </c>
      <c r="K139" s="14">
        <v>2236.5</v>
      </c>
      <c r="L139" s="14">
        <v>346.5</v>
      </c>
      <c r="M139" s="14">
        <v>957.6</v>
      </c>
      <c r="N139" s="14">
        <v>2233.35</v>
      </c>
      <c r="O139" s="17"/>
      <c r="P139" s="14">
        <f t="shared" si="0"/>
        <v>6678</v>
      </c>
      <c r="Q139" s="14">
        <v>0</v>
      </c>
      <c r="R139" s="50">
        <f t="shared" ref="R139:R155" si="11">SUM(H139,I139,J139,M139,O139,Q139)</f>
        <v>1886.65</v>
      </c>
      <c r="S139" s="14">
        <f t="shared" si="2"/>
        <v>4816.3500000000004</v>
      </c>
      <c r="T139" s="14">
        <f t="shared" si="3"/>
        <v>29613.35</v>
      </c>
      <c r="U139" s="22"/>
      <c r="V139" s="23"/>
    </row>
    <row r="140" spans="1:22" s="9" customFormat="1" ht="43.5" customHeight="1" x14ac:dyDescent="0.2">
      <c r="A140" s="38">
        <v>129</v>
      </c>
      <c r="B140" s="33" t="s">
        <v>236</v>
      </c>
      <c r="C140" s="33" t="s">
        <v>151</v>
      </c>
      <c r="D140" s="16" t="s">
        <v>213</v>
      </c>
      <c r="E140" s="13" t="s">
        <v>25</v>
      </c>
      <c r="F140" s="13" t="s">
        <v>416</v>
      </c>
      <c r="G140" s="14">
        <v>16500</v>
      </c>
      <c r="H140" s="14">
        <v>0</v>
      </c>
      <c r="I140" s="14">
        <v>25</v>
      </c>
      <c r="J140" s="14">
        <v>473.55</v>
      </c>
      <c r="K140" s="14">
        <v>1171.5</v>
      </c>
      <c r="L140" s="14">
        <v>181.5</v>
      </c>
      <c r="M140" s="14">
        <v>501.6</v>
      </c>
      <c r="N140" s="14">
        <v>1169.8499999999999</v>
      </c>
      <c r="O140" s="17"/>
      <c r="P140" s="14">
        <f t="shared" si="0"/>
        <v>3498</v>
      </c>
      <c r="Q140" s="14">
        <v>100</v>
      </c>
      <c r="R140" s="50">
        <f t="shared" si="11"/>
        <v>1100.1500000000001</v>
      </c>
      <c r="S140" s="14">
        <f t="shared" si="2"/>
        <v>2522.85</v>
      </c>
      <c r="T140" s="14">
        <f t="shared" si="3"/>
        <v>15399.85</v>
      </c>
      <c r="U140" s="22"/>
      <c r="V140" s="23"/>
    </row>
    <row r="141" spans="1:22" s="2" customFormat="1" ht="43.5" customHeight="1" x14ac:dyDescent="0.2">
      <c r="A141" s="38">
        <v>130</v>
      </c>
      <c r="B141" s="33" t="s">
        <v>237</v>
      </c>
      <c r="C141" s="33" t="s">
        <v>150</v>
      </c>
      <c r="D141" s="16" t="s">
        <v>213</v>
      </c>
      <c r="E141" s="13" t="s">
        <v>69</v>
      </c>
      <c r="F141" s="13" t="s">
        <v>416</v>
      </c>
      <c r="G141" s="14">
        <v>31500</v>
      </c>
      <c r="H141" s="14">
        <v>0</v>
      </c>
      <c r="I141" s="14">
        <v>25</v>
      </c>
      <c r="J141" s="14">
        <v>904.05</v>
      </c>
      <c r="K141" s="14">
        <v>2236.5</v>
      </c>
      <c r="L141" s="14">
        <v>346.5</v>
      </c>
      <c r="M141" s="14">
        <v>957.6</v>
      </c>
      <c r="N141" s="14">
        <v>2233.35</v>
      </c>
      <c r="O141" s="17"/>
      <c r="P141" s="14">
        <f t="shared" si="0"/>
        <v>6678</v>
      </c>
      <c r="Q141" s="14">
        <v>456.5</v>
      </c>
      <c r="R141" s="50">
        <f t="shared" si="11"/>
        <v>2343.15</v>
      </c>
      <c r="S141" s="14">
        <f t="shared" si="2"/>
        <v>4816.3500000000004</v>
      </c>
      <c r="T141" s="14">
        <f t="shared" si="3"/>
        <v>29156.85</v>
      </c>
      <c r="U141" s="22"/>
      <c r="V141" s="23"/>
    </row>
    <row r="142" spans="1:22" s="2" customFormat="1" ht="43.5" customHeight="1" x14ac:dyDescent="0.2">
      <c r="A142" s="38">
        <v>131</v>
      </c>
      <c r="B142" s="33" t="s">
        <v>238</v>
      </c>
      <c r="C142" s="33" t="s">
        <v>150</v>
      </c>
      <c r="D142" s="16" t="s">
        <v>213</v>
      </c>
      <c r="E142" s="13" t="s">
        <v>71</v>
      </c>
      <c r="F142" s="13" t="s">
        <v>416</v>
      </c>
      <c r="G142" s="14">
        <v>26250</v>
      </c>
      <c r="H142" s="14">
        <v>0</v>
      </c>
      <c r="I142" s="14">
        <v>25</v>
      </c>
      <c r="J142" s="14">
        <v>753.38</v>
      </c>
      <c r="K142" s="14">
        <v>1863.75</v>
      </c>
      <c r="L142" s="14">
        <v>288.75</v>
      </c>
      <c r="M142" s="14">
        <v>798</v>
      </c>
      <c r="N142" s="14">
        <v>1861.13</v>
      </c>
      <c r="O142" s="17"/>
      <c r="P142" s="14">
        <f t="shared" si="0"/>
        <v>5565.01</v>
      </c>
      <c r="Q142" s="14">
        <v>100</v>
      </c>
      <c r="R142" s="50">
        <f t="shared" si="11"/>
        <v>1676.38</v>
      </c>
      <c r="S142" s="14">
        <f t="shared" si="2"/>
        <v>4013.63</v>
      </c>
      <c r="T142" s="14">
        <f t="shared" si="3"/>
        <v>24573.62</v>
      </c>
      <c r="U142" s="22"/>
      <c r="V142" s="23"/>
    </row>
    <row r="143" spans="1:22" s="2" customFormat="1" ht="43.5" customHeight="1" x14ac:dyDescent="0.2">
      <c r="A143" s="38">
        <v>132</v>
      </c>
      <c r="B143" s="33" t="s">
        <v>239</v>
      </c>
      <c r="C143" s="33" t="s">
        <v>150</v>
      </c>
      <c r="D143" s="16" t="s">
        <v>213</v>
      </c>
      <c r="E143" s="13" t="s">
        <v>77</v>
      </c>
      <c r="F143" s="13" t="s">
        <v>416</v>
      </c>
      <c r="G143" s="14">
        <v>32000</v>
      </c>
      <c r="H143" s="14">
        <v>0</v>
      </c>
      <c r="I143" s="14">
        <v>25</v>
      </c>
      <c r="J143" s="14">
        <v>918.4</v>
      </c>
      <c r="K143" s="14">
        <v>2272</v>
      </c>
      <c r="L143" s="14">
        <v>352</v>
      </c>
      <c r="M143" s="14">
        <v>972.8</v>
      </c>
      <c r="N143" s="14">
        <v>2268.8000000000002</v>
      </c>
      <c r="O143" s="17"/>
      <c r="P143" s="14">
        <f t="shared" si="0"/>
        <v>6784</v>
      </c>
      <c r="Q143" s="14">
        <v>100</v>
      </c>
      <c r="R143" s="50">
        <f t="shared" si="11"/>
        <v>2016.1999999999998</v>
      </c>
      <c r="S143" s="14">
        <f t="shared" si="2"/>
        <v>4892.8</v>
      </c>
      <c r="T143" s="14">
        <f t="shared" si="3"/>
        <v>29983.8</v>
      </c>
      <c r="U143" s="22"/>
      <c r="V143" s="23"/>
    </row>
    <row r="144" spans="1:22" s="2" customFormat="1" ht="43.5" customHeight="1" x14ac:dyDescent="0.2">
      <c r="A144" s="38">
        <v>133</v>
      </c>
      <c r="B144" s="33" t="s">
        <v>240</v>
      </c>
      <c r="C144" s="33" t="s">
        <v>151</v>
      </c>
      <c r="D144" s="16" t="s">
        <v>213</v>
      </c>
      <c r="E144" s="13" t="s">
        <v>25</v>
      </c>
      <c r="F144" s="13" t="s">
        <v>416</v>
      </c>
      <c r="G144" s="14">
        <v>16500</v>
      </c>
      <c r="H144" s="14">
        <v>0</v>
      </c>
      <c r="I144" s="14">
        <v>25</v>
      </c>
      <c r="J144" s="27">
        <v>473.55</v>
      </c>
      <c r="K144" s="14">
        <v>1171.5</v>
      </c>
      <c r="L144" s="14">
        <v>181.5</v>
      </c>
      <c r="M144" s="27">
        <v>501.6</v>
      </c>
      <c r="N144" s="14">
        <v>1169.8499999999999</v>
      </c>
      <c r="O144" s="42"/>
      <c r="P144" s="14">
        <f t="shared" si="0"/>
        <v>3498</v>
      </c>
      <c r="Q144" s="14">
        <v>500</v>
      </c>
      <c r="R144" s="50">
        <f t="shared" si="11"/>
        <v>1500.15</v>
      </c>
      <c r="S144" s="14">
        <f t="shared" si="2"/>
        <v>2522.85</v>
      </c>
      <c r="T144" s="14">
        <f t="shared" si="3"/>
        <v>14999.85</v>
      </c>
      <c r="U144" s="22"/>
      <c r="V144" s="23"/>
    </row>
    <row r="145" spans="1:22" s="2" customFormat="1" ht="43.5" customHeight="1" x14ac:dyDescent="0.2">
      <c r="A145" s="38">
        <v>134</v>
      </c>
      <c r="B145" s="33" t="s">
        <v>241</v>
      </c>
      <c r="C145" s="33" t="s">
        <v>150</v>
      </c>
      <c r="D145" s="16" t="s">
        <v>213</v>
      </c>
      <c r="E145" s="13" t="s">
        <v>43</v>
      </c>
      <c r="F145" s="13" t="s">
        <v>416</v>
      </c>
      <c r="G145" s="14">
        <v>22000</v>
      </c>
      <c r="H145" s="14">
        <v>0</v>
      </c>
      <c r="I145" s="14">
        <v>25</v>
      </c>
      <c r="J145" s="27">
        <v>631.4</v>
      </c>
      <c r="K145" s="14">
        <v>1562</v>
      </c>
      <c r="L145" s="14">
        <v>242</v>
      </c>
      <c r="M145" s="27">
        <v>668.8</v>
      </c>
      <c r="N145" s="14">
        <v>1559.8</v>
      </c>
      <c r="O145" s="42"/>
      <c r="P145" s="14">
        <f t="shared" si="0"/>
        <v>4664</v>
      </c>
      <c r="Q145" s="14">
        <v>100</v>
      </c>
      <c r="R145" s="50">
        <f t="shared" si="11"/>
        <v>1425.1999999999998</v>
      </c>
      <c r="S145" s="14">
        <f t="shared" si="2"/>
        <v>3363.8</v>
      </c>
      <c r="T145" s="14">
        <f t="shared" si="3"/>
        <v>20574.8</v>
      </c>
      <c r="U145" s="22"/>
      <c r="V145" s="23"/>
    </row>
    <row r="146" spans="1:22" s="2" customFormat="1" ht="43.5" customHeight="1" x14ac:dyDescent="0.2">
      <c r="A146" s="38">
        <v>135</v>
      </c>
      <c r="B146" s="33" t="s">
        <v>242</v>
      </c>
      <c r="C146" s="33" t="s">
        <v>150</v>
      </c>
      <c r="D146" s="16" t="s">
        <v>213</v>
      </c>
      <c r="E146" s="13" t="s">
        <v>23</v>
      </c>
      <c r="F146" s="13" t="s">
        <v>416</v>
      </c>
      <c r="G146" s="14">
        <v>31500</v>
      </c>
      <c r="H146" s="14">
        <v>0</v>
      </c>
      <c r="I146" s="14">
        <v>25</v>
      </c>
      <c r="J146" s="27">
        <v>904.05</v>
      </c>
      <c r="K146" s="14">
        <v>2236.5</v>
      </c>
      <c r="L146" s="14">
        <v>346.5</v>
      </c>
      <c r="M146" s="27">
        <v>957.6</v>
      </c>
      <c r="N146" s="14">
        <v>2233.35</v>
      </c>
      <c r="O146" s="42"/>
      <c r="P146" s="14">
        <f t="shared" si="0"/>
        <v>6678</v>
      </c>
      <c r="Q146" s="14">
        <v>0</v>
      </c>
      <c r="R146" s="50">
        <f t="shared" si="11"/>
        <v>1886.65</v>
      </c>
      <c r="S146" s="14">
        <f t="shared" si="2"/>
        <v>4816.3500000000004</v>
      </c>
      <c r="T146" s="14">
        <f t="shared" si="3"/>
        <v>29613.35</v>
      </c>
      <c r="U146" s="22"/>
      <c r="V146" s="23"/>
    </row>
    <row r="147" spans="1:22" s="2" customFormat="1" ht="43.5" customHeight="1" x14ac:dyDescent="0.2">
      <c r="A147" s="38">
        <v>136</v>
      </c>
      <c r="B147" s="33" t="s">
        <v>243</v>
      </c>
      <c r="C147" s="33" t="s">
        <v>150</v>
      </c>
      <c r="D147" s="16" t="s">
        <v>213</v>
      </c>
      <c r="E147" s="13" t="s">
        <v>69</v>
      </c>
      <c r="F147" s="13" t="s">
        <v>416</v>
      </c>
      <c r="G147" s="14">
        <v>26250</v>
      </c>
      <c r="H147" s="14">
        <v>0</v>
      </c>
      <c r="I147" s="14">
        <v>25</v>
      </c>
      <c r="J147" s="27">
        <v>753.38</v>
      </c>
      <c r="K147" s="14">
        <v>1863.75</v>
      </c>
      <c r="L147" s="14">
        <v>288.75</v>
      </c>
      <c r="M147" s="27">
        <v>798</v>
      </c>
      <c r="N147" s="14">
        <v>1861.13</v>
      </c>
      <c r="O147" s="42"/>
      <c r="P147" s="14">
        <f t="shared" ref="P147:P155" si="12">SUM(J147:O147)</f>
        <v>5565.01</v>
      </c>
      <c r="Q147" s="14">
        <v>0</v>
      </c>
      <c r="R147" s="50">
        <f t="shared" si="11"/>
        <v>1576.38</v>
      </c>
      <c r="S147" s="14">
        <f t="shared" ref="S147:S155" si="13">SUM(K147,L147,N147)</f>
        <v>4013.63</v>
      </c>
      <c r="T147" s="14">
        <f t="shared" ref="T147:T155" si="14">+G147-R147</f>
        <v>24673.62</v>
      </c>
      <c r="U147" s="22"/>
      <c r="V147" s="23"/>
    </row>
    <row r="148" spans="1:22" s="2" customFormat="1" ht="43.5" customHeight="1" x14ac:dyDescent="0.2">
      <c r="A148" s="38">
        <v>137</v>
      </c>
      <c r="B148" s="33" t="s">
        <v>244</v>
      </c>
      <c r="C148" s="33" t="s">
        <v>150</v>
      </c>
      <c r="D148" s="16" t="s">
        <v>213</v>
      </c>
      <c r="E148" s="13" t="s">
        <v>22</v>
      </c>
      <c r="F148" s="13" t="s">
        <v>416</v>
      </c>
      <c r="G148" s="14">
        <v>26250</v>
      </c>
      <c r="H148" s="14">
        <v>0</v>
      </c>
      <c r="I148" s="14">
        <v>25</v>
      </c>
      <c r="J148" s="27">
        <v>753.38</v>
      </c>
      <c r="K148" s="14">
        <v>1863.75</v>
      </c>
      <c r="L148" s="14">
        <v>288.75</v>
      </c>
      <c r="M148" s="27">
        <v>798</v>
      </c>
      <c r="N148" s="14">
        <v>1861.13</v>
      </c>
      <c r="O148" s="42"/>
      <c r="P148" s="14">
        <f t="shared" si="12"/>
        <v>5565.01</v>
      </c>
      <c r="Q148" s="14">
        <v>0</v>
      </c>
      <c r="R148" s="50">
        <f t="shared" si="11"/>
        <v>1576.38</v>
      </c>
      <c r="S148" s="14">
        <f t="shared" si="13"/>
        <v>4013.63</v>
      </c>
      <c r="T148" s="14">
        <f t="shared" si="14"/>
        <v>24673.62</v>
      </c>
      <c r="U148" s="22"/>
      <c r="V148" s="23"/>
    </row>
    <row r="149" spans="1:22" s="2" customFormat="1" ht="43.5" customHeight="1" x14ac:dyDescent="0.2">
      <c r="A149" s="38">
        <v>138</v>
      </c>
      <c r="B149" s="33" t="s">
        <v>245</v>
      </c>
      <c r="C149" s="33" t="s">
        <v>150</v>
      </c>
      <c r="D149" s="16" t="s">
        <v>213</v>
      </c>
      <c r="E149" s="13" t="s">
        <v>69</v>
      </c>
      <c r="F149" s="13" t="s">
        <v>416</v>
      </c>
      <c r="G149" s="14">
        <v>31500</v>
      </c>
      <c r="H149" s="14">
        <v>0</v>
      </c>
      <c r="I149" s="14">
        <v>25</v>
      </c>
      <c r="J149" s="27">
        <v>904.05</v>
      </c>
      <c r="K149" s="14">
        <v>2236.5</v>
      </c>
      <c r="L149" s="14">
        <v>346.5</v>
      </c>
      <c r="M149" s="27">
        <v>957.6</v>
      </c>
      <c r="N149" s="14">
        <v>2233.35</v>
      </c>
      <c r="O149" s="42"/>
      <c r="P149" s="14">
        <f t="shared" si="12"/>
        <v>6678</v>
      </c>
      <c r="Q149" s="14">
        <v>0</v>
      </c>
      <c r="R149" s="50">
        <f t="shared" si="11"/>
        <v>1886.65</v>
      </c>
      <c r="S149" s="14">
        <f t="shared" si="13"/>
        <v>4816.3500000000004</v>
      </c>
      <c r="T149" s="14">
        <f t="shared" si="14"/>
        <v>29613.35</v>
      </c>
      <c r="U149" s="22"/>
      <c r="V149" s="23"/>
    </row>
    <row r="150" spans="1:22" s="2" customFormat="1" ht="43.5" customHeight="1" x14ac:dyDescent="0.2">
      <c r="A150" s="38">
        <v>139</v>
      </c>
      <c r="B150" s="33" t="s">
        <v>246</v>
      </c>
      <c r="C150" s="33" t="s">
        <v>151</v>
      </c>
      <c r="D150" s="16" t="s">
        <v>213</v>
      </c>
      <c r="E150" s="13" t="s">
        <v>25</v>
      </c>
      <c r="F150" s="13" t="s">
        <v>416</v>
      </c>
      <c r="G150" s="14">
        <v>15000</v>
      </c>
      <c r="H150" s="14">
        <v>0</v>
      </c>
      <c r="I150" s="14">
        <v>25</v>
      </c>
      <c r="J150" s="27">
        <v>430.5</v>
      </c>
      <c r="K150" s="14">
        <v>1065</v>
      </c>
      <c r="L150" s="14">
        <v>165</v>
      </c>
      <c r="M150" s="27">
        <v>456</v>
      </c>
      <c r="N150" s="14">
        <v>1063.5</v>
      </c>
      <c r="O150" s="42"/>
      <c r="P150" s="14">
        <f t="shared" si="12"/>
        <v>3180</v>
      </c>
      <c r="Q150" s="14">
        <v>100</v>
      </c>
      <c r="R150" s="50">
        <f t="shared" si="11"/>
        <v>1011.5</v>
      </c>
      <c r="S150" s="14">
        <f t="shared" si="13"/>
        <v>2293.5</v>
      </c>
      <c r="T150" s="14">
        <f t="shared" si="14"/>
        <v>13988.5</v>
      </c>
      <c r="U150" s="22"/>
      <c r="V150" s="23"/>
    </row>
    <row r="151" spans="1:22" s="2" customFormat="1" ht="43.5" customHeight="1" x14ac:dyDescent="0.2">
      <c r="A151" s="38">
        <v>140</v>
      </c>
      <c r="B151" s="33" t="s">
        <v>247</v>
      </c>
      <c r="C151" s="33" t="s">
        <v>150</v>
      </c>
      <c r="D151" s="16" t="s">
        <v>213</v>
      </c>
      <c r="E151" s="13" t="s">
        <v>69</v>
      </c>
      <c r="F151" s="13" t="s">
        <v>416</v>
      </c>
      <c r="G151" s="14">
        <v>30000</v>
      </c>
      <c r="H151" s="14">
        <v>0</v>
      </c>
      <c r="I151" s="14">
        <v>25</v>
      </c>
      <c r="J151" s="27">
        <v>861</v>
      </c>
      <c r="K151" s="14">
        <v>2130</v>
      </c>
      <c r="L151" s="14">
        <v>330</v>
      </c>
      <c r="M151" s="27">
        <v>912</v>
      </c>
      <c r="N151" s="14">
        <v>2127</v>
      </c>
      <c r="O151" s="42"/>
      <c r="P151" s="14">
        <f t="shared" si="12"/>
        <v>6360</v>
      </c>
      <c r="Q151" s="14">
        <v>0</v>
      </c>
      <c r="R151" s="50">
        <f t="shared" si="11"/>
        <v>1798</v>
      </c>
      <c r="S151" s="14">
        <f t="shared" si="13"/>
        <v>4587</v>
      </c>
      <c r="T151" s="14">
        <f t="shared" si="14"/>
        <v>28202</v>
      </c>
      <c r="U151" s="22"/>
      <c r="V151" s="23"/>
    </row>
    <row r="152" spans="1:22" s="2" customFormat="1" ht="43.5" customHeight="1" x14ac:dyDescent="0.2">
      <c r="A152" s="38">
        <v>141</v>
      </c>
      <c r="B152" s="33" t="s">
        <v>248</v>
      </c>
      <c r="C152" s="33" t="s">
        <v>150</v>
      </c>
      <c r="D152" s="16" t="s">
        <v>213</v>
      </c>
      <c r="E152" s="13" t="s">
        <v>69</v>
      </c>
      <c r="F152" s="13" t="s">
        <v>416</v>
      </c>
      <c r="G152" s="14">
        <v>26250</v>
      </c>
      <c r="H152" s="14">
        <v>0</v>
      </c>
      <c r="I152" s="14">
        <v>25</v>
      </c>
      <c r="J152" s="14">
        <v>753.38</v>
      </c>
      <c r="K152" s="14">
        <v>1863.75</v>
      </c>
      <c r="L152" s="14">
        <v>288.75</v>
      </c>
      <c r="M152" s="14">
        <v>798</v>
      </c>
      <c r="N152" s="14">
        <v>1861.13</v>
      </c>
      <c r="O152" s="17">
        <v>1190.1199999999999</v>
      </c>
      <c r="P152" s="14">
        <f t="shared" si="12"/>
        <v>6755.13</v>
      </c>
      <c r="Q152" s="14">
        <v>2595.5</v>
      </c>
      <c r="R152" s="50">
        <f t="shared" si="11"/>
        <v>5362</v>
      </c>
      <c r="S152" s="14">
        <f t="shared" si="13"/>
        <v>4013.63</v>
      </c>
      <c r="T152" s="14">
        <f t="shared" si="14"/>
        <v>20888</v>
      </c>
      <c r="U152" s="22"/>
      <c r="V152" s="23"/>
    </row>
    <row r="153" spans="1:22" s="2" customFormat="1" ht="43.5" customHeight="1" x14ac:dyDescent="0.2">
      <c r="A153" s="38">
        <v>142</v>
      </c>
      <c r="B153" s="33" t="s">
        <v>250</v>
      </c>
      <c r="C153" s="33" t="s">
        <v>150</v>
      </c>
      <c r="D153" s="16" t="s">
        <v>213</v>
      </c>
      <c r="E153" s="13" t="s">
        <v>25</v>
      </c>
      <c r="F153" s="13" t="s">
        <v>416</v>
      </c>
      <c r="G153" s="14">
        <v>15000</v>
      </c>
      <c r="H153" s="14">
        <v>0</v>
      </c>
      <c r="I153" s="14">
        <v>25</v>
      </c>
      <c r="J153" s="14">
        <v>430.5</v>
      </c>
      <c r="K153" s="14">
        <v>1065</v>
      </c>
      <c r="L153" s="14">
        <v>165</v>
      </c>
      <c r="M153" s="14">
        <v>456</v>
      </c>
      <c r="N153" s="14">
        <v>1063.5</v>
      </c>
      <c r="O153" s="17"/>
      <c r="P153" s="14">
        <f t="shared" si="12"/>
        <v>3180</v>
      </c>
      <c r="Q153" s="14">
        <v>0</v>
      </c>
      <c r="R153" s="50">
        <f t="shared" si="11"/>
        <v>911.5</v>
      </c>
      <c r="S153" s="14">
        <f t="shared" si="13"/>
        <v>2293.5</v>
      </c>
      <c r="T153" s="14">
        <f t="shared" si="14"/>
        <v>14088.5</v>
      </c>
      <c r="U153" s="22"/>
      <c r="V153" s="23"/>
    </row>
    <row r="154" spans="1:22" s="2" customFormat="1" ht="43.5" customHeight="1" x14ac:dyDescent="0.2">
      <c r="A154" s="38">
        <v>143</v>
      </c>
      <c r="B154" s="33" t="s">
        <v>251</v>
      </c>
      <c r="C154" s="33" t="s">
        <v>151</v>
      </c>
      <c r="D154" s="16" t="s">
        <v>213</v>
      </c>
      <c r="E154" s="13" t="s">
        <v>25</v>
      </c>
      <c r="F154" s="13" t="s">
        <v>416</v>
      </c>
      <c r="G154" s="14">
        <v>16500</v>
      </c>
      <c r="H154" s="14">
        <v>0</v>
      </c>
      <c r="I154" s="14">
        <v>25</v>
      </c>
      <c r="J154" s="14">
        <v>473.55</v>
      </c>
      <c r="K154" s="14">
        <v>1171.5</v>
      </c>
      <c r="L154" s="14">
        <v>181.5</v>
      </c>
      <c r="M154" s="14">
        <v>501.6</v>
      </c>
      <c r="N154" s="14">
        <v>1169.8499999999999</v>
      </c>
      <c r="O154" s="17"/>
      <c r="P154" s="14">
        <f t="shared" si="12"/>
        <v>3498</v>
      </c>
      <c r="Q154" s="14">
        <v>100</v>
      </c>
      <c r="R154" s="50">
        <f t="shared" si="11"/>
        <v>1100.1500000000001</v>
      </c>
      <c r="S154" s="14">
        <f t="shared" si="13"/>
        <v>2522.85</v>
      </c>
      <c r="T154" s="14">
        <f t="shared" si="14"/>
        <v>15399.85</v>
      </c>
      <c r="U154" s="22"/>
      <c r="V154" s="23"/>
    </row>
    <row r="155" spans="1:22" s="2" customFormat="1" ht="43.5" customHeight="1" x14ac:dyDescent="0.2">
      <c r="A155" s="38">
        <v>144</v>
      </c>
      <c r="B155" s="34" t="s">
        <v>252</v>
      </c>
      <c r="C155" s="34" t="s">
        <v>150</v>
      </c>
      <c r="D155" s="16" t="s">
        <v>213</v>
      </c>
      <c r="E155" s="13" t="s">
        <v>69</v>
      </c>
      <c r="F155" s="13" t="s">
        <v>416</v>
      </c>
      <c r="G155" s="14">
        <v>31500</v>
      </c>
      <c r="H155" s="14">
        <v>0</v>
      </c>
      <c r="I155" s="14">
        <v>25</v>
      </c>
      <c r="J155" s="14">
        <v>904.05</v>
      </c>
      <c r="K155" s="14">
        <v>2236.5</v>
      </c>
      <c r="L155" s="14">
        <v>346.5</v>
      </c>
      <c r="M155" s="14">
        <v>957.6</v>
      </c>
      <c r="N155" s="14">
        <v>2233.35</v>
      </c>
      <c r="O155" s="17"/>
      <c r="P155" s="14">
        <f t="shared" si="12"/>
        <v>6678</v>
      </c>
      <c r="Q155" s="14">
        <v>0</v>
      </c>
      <c r="R155" s="50">
        <f t="shared" si="11"/>
        <v>1886.65</v>
      </c>
      <c r="S155" s="14">
        <f t="shared" si="13"/>
        <v>4816.3500000000004</v>
      </c>
      <c r="T155" s="14">
        <f t="shared" si="14"/>
        <v>29613.35</v>
      </c>
      <c r="U155" s="22"/>
      <c r="V155" s="23"/>
    </row>
    <row r="156" spans="1:22" s="9" customFormat="1" ht="43.5" customHeight="1" x14ac:dyDescent="0.2">
      <c r="A156" s="38">
        <v>145</v>
      </c>
      <c r="B156" s="35" t="s">
        <v>304</v>
      </c>
      <c r="C156" s="35" t="s">
        <v>150</v>
      </c>
      <c r="D156" s="16" t="s">
        <v>86</v>
      </c>
      <c r="E156" s="16" t="s">
        <v>116</v>
      </c>
      <c r="F156" s="16" t="s">
        <v>136</v>
      </c>
      <c r="G156" s="14">
        <v>175000</v>
      </c>
      <c r="H156" s="14">
        <v>30052.61</v>
      </c>
      <c r="I156" s="14">
        <v>25</v>
      </c>
      <c r="J156" s="14">
        <v>5022.5</v>
      </c>
      <c r="K156" s="14">
        <v>12425</v>
      </c>
      <c r="L156" s="14">
        <v>593.21</v>
      </c>
      <c r="M156" s="14">
        <v>4098.53</v>
      </c>
      <c r="N156" s="14">
        <v>9558.74</v>
      </c>
      <c r="O156" s="17"/>
      <c r="P156" s="14">
        <f t="shared" ref="P156:P206" si="15">SUM(J156:O156)</f>
        <v>31697.979999999996</v>
      </c>
      <c r="Q156" s="14">
        <v>0</v>
      </c>
      <c r="R156" s="50">
        <f t="shared" ref="R156:R237" si="16">SUM(H156,I156,J156,M156,O156,Q156)</f>
        <v>39198.639999999999</v>
      </c>
      <c r="S156" s="14">
        <f t="shared" ref="S156:S206" si="17">SUM(K156,L156,N156)</f>
        <v>22576.949999999997</v>
      </c>
      <c r="T156" s="14">
        <f t="shared" ref="T156:T206" si="18">+G156-R156</f>
        <v>135801.35999999999</v>
      </c>
      <c r="U156" s="22"/>
      <c r="V156" s="23"/>
    </row>
    <row r="157" spans="1:22" s="9" customFormat="1" ht="43.5" customHeight="1" x14ac:dyDescent="0.2">
      <c r="A157" s="38">
        <v>146</v>
      </c>
      <c r="B157" s="33" t="s">
        <v>306</v>
      </c>
      <c r="C157" s="33" t="s">
        <v>150</v>
      </c>
      <c r="D157" s="16" t="s">
        <v>86</v>
      </c>
      <c r="E157" s="13" t="s">
        <v>118</v>
      </c>
      <c r="F157" s="13" t="s">
        <v>62</v>
      </c>
      <c r="G157" s="14">
        <v>175000</v>
      </c>
      <c r="H157" s="14">
        <v>30052.61</v>
      </c>
      <c r="I157" s="14">
        <v>25</v>
      </c>
      <c r="J157" s="14">
        <v>5022.5</v>
      </c>
      <c r="K157" s="14">
        <v>12425</v>
      </c>
      <c r="L157" s="14">
        <v>593.21</v>
      </c>
      <c r="M157" s="14">
        <v>4098.53</v>
      </c>
      <c r="N157" s="14">
        <v>9558.74</v>
      </c>
      <c r="O157" s="17"/>
      <c r="P157" s="14">
        <f t="shared" si="15"/>
        <v>31697.979999999996</v>
      </c>
      <c r="Q157" s="14">
        <v>2163.5</v>
      </c>
      <c r="R157" s="50">
        <f t="shared" si="16"/>
        <v>41362.14</v>
      </c>
      <c r="S157" s="14">
        <f t="shared" si="17"/>
        <v>22576.949999999997</v>
      </c>
      <c r="T157" s="14">
        <f t="shared" si="18"/>
        <v>133637.85999999999</v>
      </c>
      <c r="U157" s="22"/>
      <c r="V157" s="23"/>
    </row>
    <row r="158" spans="1:22" s="9" customFormat="1" ht="43.5" customHeight="1" x14ac:dyDescent="0.2">
      <c r="A158" s="38">
        <v>147</v>
      </c>
      <c r="B158" s="33" t="s">
        <v>307</v>
      </c>
      <c r="C158" s="33" t="s">
        <v>151</v>
      </c>
      <c r="D158" s="16" t="s">
        <v>86</v>
      </c>
      <c r="E158" s="13" t="s">
        <v>117</v>
      </c>
      <c r="F158" s="13" t="s">
        <v>136</v>
      </c>
      <c r="G158" s="14">
        <v>130000</v>
      </c>
      <c r="H158" s="14">
        <v>18864.59</v>
      </c>
      <c r="I158" s="14">
        <v>25</v>
      </c>
      <c r="J158" s="14">
        <v>3731</v>
      </c>
      <c r="K158" s="14">
        <v>9230</v>
      </c>
      <c r="L158" s="14">
        <v>593.21</v>
      </c>
      <c r="M158" s="14">
        <v>3952</v>
      </c>
      <c r="N158" s="14">
        <v>9217</v>
      </c>
      <c r="O158" s="17">
        <v>1190.1199999999999</v>
      </c>
      <c r="P158" s="14">
        <f t="shared" si="15"/>
        <v>27913.329999999998</v>
      </c>
      <c r="Q158" s="14">
        <v>2259.5</v>
      </c>
      <c r="R158" s="50">
        <f t="shared" si="16"/>
        <v>30022.21</v>
      </c>
      <c r="S158" s="14">
        <f t="shared" si="17"/>
        <v>19040.21</v>
      </c>
      <c r="T158" s="14">
        <f t="shared" si="18"/>
        <v>99977.790000000008</v>
      </c>
      <c r="U158" s="22"/>
      <c r="V158" s="23"/>
    </row>
    <row r="159" spans="1:22" s="2" customFormat="1" ht="43.5" customHeight="1" x14ac:dyDescent="0.2">
      <c r="A159" s="38">
        <v>148</v>
      </c>
      <c r="B159" s="33" t="s">
        <v>308</v>
      </c>
      <c r="C159" s="33" t="s">
        <v>151</v>
      </c>
      <c r="D159" s="16" t="s">
        <v>86</v>
      </c>
      <c r="E159" s="13" t="s">
        <v>33</v>
      </c>
      <c r="F159" s="13" t="s">
        <v>136</v>
      </c>
      <c r="G159" s="14">
        <v>50000</v>
      </c>
      <c r="H159" s="14">
        <v>0</v>
      </c>
      <c r="I159" s="14">
        <v>25</v>
      </c>
      <c r="J159" s="14">
        <v>1435</v>
      </c>
      <c r="K159" s="14">
        <v>3550</v>
      </c>
      <c r="L159" s="14">
        <v>550</v>
      </c>
      <c r="M159" s="14">
        <v>1520</v>
      </c>
      <c r="N159" s="14">
        <v>3545</v>
      </c>
      <c r="O159" s="17"/>
      <c r="P159" s="14">
        <f t="shared" si="15"/>
        <v>10600</v>
      </c>
      <c r="Q159" s="14">
        <v>2863.06</v>
      </c>
      <c r="R159" s="50">
        <f t="shared" si="16"/>
        <v>5843.0599999999995</v>
      </c>
      <c r="S159" s="14">
        <f t="shared" si="17"/>
        <v>7645</v>
      </c>
      <c r="T159" s="14">
        <f t="shared" si="18"/>
        <v>44156.94</v>
      </c>
      <c r="U159" s="22"/>
      <c r="V159" s="23"/>
    </row>
    <row r="160" spans="1:22" s="9" customFormat="1" ht="43.5" customHeight="1" x14ac:dyDescent="0.2">
      <c r="A160" s="38">
        <v>149</v>
      </c>
      <c r="B160" s="33" t="s">
        <v>309</v>
      </c>
      <c r="C160" s="33" t="s">
        <v>151</v>
      </c>
      <c r="D160" s="16" t="s">
        <v>86</v>
      </c>
      <c r="E160" s="13" t="s">
        <v>21</v>
      </c>
      <c r="F160" s="13" t="s">
        <v>136</v>
      </c>
      <c r="G160" s="14">
        <v>40000</v>
      </c>
      <c r="H160" s="14">
        <v>0</v>
      </c>
      <c r="I160" s="14">
        <v>25</v>
      </c>
      <c r="J160" s="14">
        <v>1148</v>
      </c>
      <c r="K160" s="14">
        <v>2840</v>
      </c>
      <c r="L160" s="14">
        <v>440</v>
      </c>
      <c r="M160" s="14">
        <v>1216</v>
      </c>
      <c r="N160" s="14">
        <v>2836</v>
      </c>
      <c r="O160" s="17"/>
      <c r="P160" s="14">
        <f t="shared" si="15"/>
        <v>8480</v>
      </c>
      <c r="Q160" s="14">
        <v>959.5</v>
      </c>
      <c r="R160" s="50">
        <f t="shared" si="16"/>
        <v>3348.5</v>
      </c>
      <c r="S160" s="14">
        <f t="shared" si="17"/>
        <v>6116</v>
      </c>
      <c r="T160" s="14">
        <f t="shared" si="18"/>
        <v>36651.5</v>
      </c>
      <c r="U160" s="22"/>
      <c r="V160" s="23"/>
    </row>
    <row r="161" spans="1:22" s="9" customFormat="1" ht="43.5" customHeight="1" x14ac:dyDescent="0.2">
      <c r="A161" s="38">
        <v>150</v>
      </c>
      <c r="B161" s="35" t="s">
        <v>310</v>
      </c>
      <c r="C161" s="35" t="s">
        <v>151</v>
      </c>
      <c r="D161" s="16" t="s">
        <v>86</v>
      </c>
      <c r="E161" s="16" t="s">
        <v>34</v>
      </c>
      <c r="F161" s="13" t="s">
        <v>136</v>
      </c>
      <c r="G161" s="14">
        <v>65000</v>
      </c>
      <c r="H161" s="14">
        <v>4427.58</v>
      </c>
      <c r="I161" s="14">
        <v>25</v>
      </c>
      <c r="J161" s="14">
        <v>1865.5</v>
      </c>
      <c r="K161" s="14">
        <v>4615</v>
      </c>
      <c r="L161" s="14">
        <v>593.21</v>
      </c>
      <c r="M161" s="14">
        <v>1976</v>
      </c>
      <c r="N161" s="14">
        <v>4608.5</v>
      </c>
      <c r="O161" s="17"/>
      <c r="P161" s="14">
        <f t="shared" si="15"/>
        <v>13658.21</v>
      </c>
      <c r="Q161" s="14">
        <v>0</v>
      </c>
      <c r="R161" s="50">
        <f t="shared" si="16"/>
        <v>8294.08</v>
      </c>
      <c r="S161" s="14">
        <f t="shared" si="17"/>
        <v>9816.7099999999991</v>
      </c>
      <c r="T161" s="14">
        <f t="shared" si="18"/>
        <v>56705.919999999998</v>
      </c>
      <c r="U161" s="22"/>
      <c r="V161" s="23"/>
    </row>
    <row r="162" spans="1:22" s="9" customFormat="1" ht="43.5" customHeight="1" x14ac:dyDescent="0.2">
      <c r="A162" s="38">
        <v>151</v>
      </c>
      <c r="B162" s="33" t="s">
        <v>311</v>
      </c>
      <c r="C162" s="33" t="s">
        <v>150</v>
      </c>
      <c r="D162" s="16" t="s">
        <v>119</v>
      </c>
      <c r="E162" s="13" t="s">
        <v>121</v>
      </c>
      <c r="F162" s="13" t="s">
        <v>136</v>
      </c>
      <c r="G162" s="14">
        <v>90000</v>
      </c>
      <c r="H162" s="14">
        <v>9753.1200000000008</v>
      </c>
      <c r="I162" s="14">
        <v>25</v>
      </c>
      <c r="J162" s="14">
        <v>2583</v>
      </c>
      <c r="K162" s="14">
        <v>6390</v>
      </c>
      <c r="L162" s="14">
        <v>593.21</v>
      </c>
      <c r="M162" s="14">
        <v>2736</v>
      </c>
      <c r="N162" s="14">
        <v>6381</v>
      </c>
      <c r="O162" s="17"/>
      <c r="P162" s="14">
        <f t="shared" si="15"/>
        <v>18683.21</v>
      </c>
      <c r="Q162" s="14">
        <v>1100</v>
      </c>
      <c r="R162" s="50">
        <f t="shared" si="16"/>
        <v>16197.12</v>
      </c>
      <c r="S162" s="14">
        <f t="shared" si="17"/>
        <v>13364.21</v>
      </c>
      <c r="T162" s="14">
        <f t="shared" si="18"/>
        <v>73802.880000000005</v>
      </c>
      <c r="U162" s="22"/>
      <c r="V162" s="23"/>
    </row>
    <row r="163" spans="1:22" s="9" customFormat="1" ht="43.5" customHeight="1" x14ac:dyDescent="0.2">
      <c r="A163" s="38">
        <v>152</v>
      </c>
      <c r="B163" s="35" t="s">
        <v>312</v>
      </c>
      <c r="C163" s="35" t="s">
        <v>150</v>
      </c>
      <c r="D163" s="16" t="s">
        <v>119</v>
      </c>
      <c r="E163" s="16" t="s">
        <v>155</v>
      </c>
      <c r="F163" s="13" t="s">
        <v>416</v>
      </c>
      <c r="G163" s="14">
        <v>34000</v>
      </c>
      <c r="H163" s="14">
        <v>0</v>
      </c>
      <c r="I163" s="14">
        <v>25</v>
      </c>
      <c r="J163" s="14">
        <v>975.8</v>
      </c>
      <c r="K163" s="14">
        <v>2414</v>
      </c>
      <c r="L163" s="14">
        <v>374</v>
      </c>
      <c r="M163" s="14">
        <v>1033.5999999999999</v>
      </c>
      <c r="N163" s="14">
        <v>2410.6</v>
      </c>
      <c r="O163" s="17"/>
      <c r="P163" s="14">
        <f t="shared" si="15"/>
        <v>7208</v>
      </c>
      <c r="Q163" s="14">
        <v>429.52</v>
      </c>
      <c r="R163" s="50">
        <f t="shared" si="16"/>
        <v>2463.92</v>
      </c>
      <c r="S163" s="14">
        <f t="shared" si="17"/>
        <v>5198.6000000000004</v>
      </c>
      <c r="T163" s="14">
        <f t="shared" si="18"/>
        <v>31536.080000000002</v>
      </c>
      <c r="U163" s="22"/>
      <c r="V163" s="23"/>
    </row>
    <row r="164" spans="1:22" s="9" customFormat="1" ht="43.5" customHeight="1" x14ac:dyDescent="0.2">
      <c r="A164" s="38">
        <v>153</v>
      </c>
      <c r="B164" s="35" t="s">
        <v>313</v>
      </c>
      <c r="C164" s="35" t="s">
        <v>150</v>
      </c>
      <c r="D164" s="16" t="s">
        <v>88</v>
      </c>
      <c r="E164" s="16" t="s">
        <v>78</v>
      </c>
      <c r="F164" s="13" t="s">
        <v>136</v>
      </c>
      <c r="G164" s="14">
        <v>75000</v>
      </c>
      <c r="H164" s="14">
        <v>6071.35</v>
      </c>
      <c r="I164" s="14">
        <v>25</v>
      </c>
      <c r="J164" s="14">
        <v>2152.5</v>
      </c>
      <c r="K164" s="14">
        <v>5325</v>
      </c>
      <c r="L164" s="14">
        <v>593.21</v>
      </c>
      <c r="M164" s="14">
        <v>2280</v>
      </c>
      <c r="N164" s="14">
        <v>5317.5</v>
      </c>
      <c r="O164" s="17">
        <v>1190.1199999999999</v>
      </c>
      <c r="P164" s="14">
        <f t="shared" si="15"/>
        <v>16858.329999999998</v>
      </c>
      <c r="Q164" s="14">
        <v>8280.7400000000016</v>
      </c>
      <c r="R164" s="50">
        <f t="shared" si="16"/>
        <v>19999.710000000003</v>
      </c>
      <c r="S164" s="14">
        <f t="shared" si="17"/>
        <v>11235.71</v>
      </c>
      <c r="T164" s="14">
        <f t="shared" si="18"/>
        <v>55000.289999999994</v>
      </c>
      <c r="U164" s="22"/>
      <c r="V164" s="23"/>
    </row>
    <row r="165" spans="1:22" s="9" customFormat="1" ht="43.5" customHeight="1" x14ac:dyDescent="0.2">
      <c r="A165" s="38">
        <v>154</v>
      </c>
      <c r="B165" s="35" t="s">
        <v>314</v>
      </c>
      <c r="C165" s="35" t="s">
        <v>151</v>
      </c>
      <c r="D165" s="16" t="s">
        <v>88</v>
      </c>
      <c r="E165" s="16" t="s">
        <v>35</v>
      </c>
      <c r="F165" s="13" t="s">
        <v>136</v>
      </c>
      <c r="G165" s="14">
        <v>70000</v>
      </c>
      <c r="H165" s="14">
        <v>5130.45</v>
      </c>
      <c r="I165" s="14">
        <v>25</v>
      </c>
      <c r="J165" s="14">
        <v>2009</v>
      </c>
      <c r="K165" s="14">
        <v>4970</v>
      </c>
      <c r="L165" s="14">
        <v>593.21</v>
      </c>
      <c r="M165" s="14">
        <v>2128</v>
      </c>
      <c r="N165" s="14">
        <v>4963</v>
      </c>
      <c r="O165" s="17">
        <v>1190.1199999999999</v>
      </c>
      <c r="P165" s="14">
        <f t="shared" si="15"/>
        <v>15853.329999999998</v>
      </c>
      <c r="Q165" s="14">
        <v>1000</v>
      </c>
      <c r="R165" s="50">
        <f t="shared" si="16"/>
        <v>11482.57</v>
      </c>
      <c r="S165" s="14">
        <f t="shared" si="17"/>
        <v>10526.21</v>
      </c>
      <c r="T165" s="14">
        <f t="shared" si="18"/>
        <v>58517.43</v>
      </c>
      <c r="U165" s="22"/>
      <c r="V165" s="23"/>
    </row>
    <row r="166" spans="1:22" s="2" customFormat="1" ht="43.5" customHeight="1" x14ac:dyDescent="0.2">
      <c r="A166" s="38">
        <v>155</v>
      </c>
      <c r="B166" s="33" t="s">
        <v>315</v>
      </c>
      <c r="C166" s="33" t="s">
        <v>151</v>
      </c>
      <c r="D166" s="16" t="s">
        <v>88</v>
      </c>
      <c r="E166" s="16" t="s">
        <v>36</v>
      </c>
      <c r="F166" s="13" t="s">
        <v>136</v>
      </c>
      <c r="G166" s="14">
        <v>60000</v>
      </c>
      <c r="H166" s="14">
        <v>0</v>
      </c>
      <c r="I166" s="14">
        <v>25</v>
      </c>
      <c r="J166" s="27">
        <v>1722</v>
      </c>
      <c r="K166" s="14">
        <v>4260</v>
      </c>
      <c r="L166" s="14">
        <v>593.21</v>
      </c>
      <c r="M166" s="27">
        <v>1824</v>
      </c>
      <c r="N166" s="14">
        <v>4254</v>
      </c>
      <c r="O166" s="42"/>
      <c r="P166" s="14">
        <f t="shared" si="15"/>
        <v>12653.21</v>
      </c>
      <c r="Q166" s="14">
        <v>0</v>
      </c>
      <c r="R166" s="50">
        <f t="shared" si="16"/>
        <v>3571</v>
      </c>
      <c r="S166" s="14">
        <f t="shared" si="17"/>
        <v>9107.2099999999991</v>
      </c>
      <c r="T166" s="14">
        <f t="shared" si="18"/>
        <v>56429</v>
      </c>
      <c r="U166" s="22"/>
      <c r="V166" s="23"/>
    </row>
    <row r="167" spans="1:22" s="9" customFormat="1" ht="43.5" customHeight="1" x14ac:dyDescent="0.2">
      <c r="A167" s="38">
        <v>156</v>
      </c>
      <c r="B167" s="35" t="s">
        <v>316</v>
      </c>
      <c r="C167" s="35" t="s">
        <v>150</v>
      </c>
      <c r="D167" s="16" t="s">
        <v>88</v>
      </c>
      <c r="E167" s="16" t="s">
        <v>36</v>
      </c>
      <c r="F167" s="13" t="s">
        <v>136</v>
      </c>
      <c r="G167" s="14">
        <v>60000</v>
      </c>
      <c r="H167" s="14">
        <v>3486.68</v>
      </c>
      <c r="I167" s="14">
        <v>25</v>
      </c>
      <c r="J167" s="14">
        <v>1722</v>
      </c>
      <c r="K167" s="14">
        <v>4260</v>
      </c>
      <c r="L167" s="14">
        <v>593.21</v>
      </c>
      <c r="M167" s="14">
        <v>1824</v>
      </c>
      <c r="N167" s="14">
        <v>4254</v>
      </c>
      <c r="O167" s="17"/>
      <c r="P167" s="14">
        <f t="shared" si="15"/>
        <v>12653.21</v>
      </c>
      <c r="Q167" s="14">
        <v>100</v>
      </c>
      <c r="R167" s="50">
        <f t="shared" si="16"/>
        <v>7157.68</v>
      </c>
      <c r="S167" s="14">
        <f t="shared" si="17"/>
        <v>9107.2099999999991</v>
      </c>
      <c r="T167" s="14">
        <f t="shared" si="18"/>
        <v>52842.32</v>
      </c>
      <c r="U167" s="22"/>
      <c r="V167" s="23"/>
    </row>
    <row r="168" spans="1:22" s="2" customFormat="1" ht="43.5" customHeight="1" x14ac:dyDescent="0.2">
      <c r="A168" s="38">
        <v>157</v>
      </c>
      <c r="B168" s="33" t="s">
        <v>317</v>
      </c>
      <c r="C168" s="33" t="s">
        <v>151</v>
      </c>
      <c r="D168" s="16" t="s">
        <v>88</v>
      </c>
      <c r="E168" s="16" t="s">
        <v>36</v>
      </c>
      <c r="F168" s="13" t="s">
        <v>136</v>
      </c>
      <c r="G168" s="14">
        <v>60000</v>
      </c>
      <c r="H168" s="14">
        <v>3486.68</v>
      </c>
      <c r="I168" s="14">
        <v>25</v>
      </c>
      <c r="J168" s="14">
        <v>1722</v>
      </c>
      <c r="K168" s="14">
        <v>4260</v>
      </c>
      <c r="L168" s="14">
        <v>593.21</v>
      </c>
      <c r="M168" s="14">
        <v>1824</v>
      </c>
      <c r="N168" s="14">
        <v>4254</v>
      </c>
      <c r="O168" s="17"/>
      <c r="P168" s="14">
        <f t="shared" si="15"/>
        <v>12653.21</v>
      </c>
      <c r="Q168" s="14">
        <v>0</v>
      </c>
      <c r="R168" s="50">
        <f t="shared" si="16"/>
        <v>7057.68</v>
      </c>
      <c r="S168" s="14">
        <f t="shared" si="17"/>
        <v>9107.2099999999991</v>
      </c>
      <c r="T168" s="14">
        <f t="shared" si="18"/>
        <v>52942.32</v>
      </c>
      <c r="U168" s="22"/>
      <c r="V168" s="23"/>
    </row>
    <row r="169" spans="1:22" s="9" customFormat="1" ht="43.5" customHeight="1" x14ac:dyDescent="0.2">
      <c r="A169" s="38">
        <v>158</v>
      </c>
      <c r="B169" s="35" t="s">
        <v>318</v>
      </c>
      <c r="C169" s="35" t="s">
        <v>151</v>
      </c>
      <c r="D169" s="16" t="s">
        <v>88</v>
      </c>
      <c r="E169" s="16" t="s">
        <v>36</v>
      </c>
      <c r="F169" s="13" t="s">
        <v>62</v>
      </c>
      <c r="G169" s="14">
        <v>60000</v>
      </c>
      <c r="H169" s="14">
        <v>3486.68</v>
      </c>
      <c r="I169" s="14">
        <v>25</v>
      </c>
      <c r="J169" s="14">
        <v>1722</v>
      </c>
      <c r="K169" s="14">
        <v>4260</v>
      </c>
      <c r="L169" s="14">
        <v>593.21</v>
      </c>
      <c r="M169" s="14">
        <v>1824</v>
      </c>
      <c r="N169" s="14">
        <v>4254</v>
      </c>
      <c r="O169" s="17"/>
      <c r="P169" s="14">
        <f t="shared" si="15"/>
        <v>12653.21</v>
      </c>
      <c r="Q169" s="14">
        <v>0</v>
      </c>
      <c r="R169" s="50">
        <f t="shared" si="16"/>
        <v>7057.68</v>
      </c>
      <c r="S169" s="14">
        <f t="shared" si="17"/>
        <v>9107.2099999999991</v>
      </c>
      <c r="T169" s="14">
        <f t="shared" si="18"/>
        <v>52942.32</v>
      </c>
      <c r="U169" s="22"/>
      <c r="V169" s="23"/>
    </row>
    <row r="170" spans="1:22" s="2" customFormat="1" ht="43.5" customHeight="1" x14ac:dyDescent="0.2">
      <c r="A170" s="38">
        <v>159</v>
      </c>
      <c r="B170" s="33" t="s">
        <v>319</v>
      </c>
      <c r="C170" s="33" t="s">
        <v>151</v>
      </c>
      <c r="D170" s="16" t="s">
        <v>88</v>
      </c>
      <c r="E170" s="13" t="s">
        <v>35</v>
      </c>
      <c r="F170" s="13" t="s">
        <v>136</v>
      </c>
      <c r="G170" s="14">
        <v>65000</v>
      </c>
      <c r="H170" s="14">
        <v>4427.58</v>
      </c>
      <c r="I170" s="14">
        <v>25</v>
      </c>
      <c r="J170" s="14">
        <v>1865.5</v>
      </c>
      <c r="K170" s="14">
        <v>4615</v>
      </c>
      <c r="L170" s="14">
        <v>593.21</v>
      </c>
      <c r="M170" s="14">
        <v>1976</v>
      </c>
      <c r="N170" s="14">
        <v>4608.5</v>
      </c>
      <c r="O170" s="17"/>
      <c r="P170" s="14">
        <f>SUM(J170:O170)</f>
        <v>13658.21</v>
      </c>
      <c r="Q170" s="14">
        <v>0</v>
      </c>
      <c r="R170" s="50">
        <f t="shared" si="16"/>
        <v>8294.08</v>
      </c>
      <c r="S170" s="14">
        <f>SUM(K170,L170,N170)</f>
        <v>9816.7099999999991</v>
      </c>
      <c r="T170" s="14">
        <f>+G170-R170</f>
        <v>56705.919999999998</v>
      </c>
      <c r="U170" s="22"/>
      <c r="V170" s="23"/>
    </row>
    <row r="171" spans="1:22" s="2" customFormat="1" ht="43.5" customHeight="1" x14ac:dyDescent="0.2">
      <c r="A171" s="38">
        <v>160</v>
      </c>
      <c r="B171" s="33" t="s">
        <v>320</v>
      </c>
      <c r="C171" s="33" t="s">
        <v>151</v>
      </c>
      <c r="D171" s="16" t="s">
        <v>88</v>
      </c>
      <c r="E171" s="13" t="s">
        <v>36</v>
      </c>
      <c r="F171" s="13" t="s">
        <v>136</v>
      </c>
      <c r="G171" s="14">
        <v>65000</v>
      </c>
      <c r="H171" s="14">
        <v>4427.58</v>
      </c>
      <c r="I171" s="14">
        <v>25</v>
      </c>
      <c r="J171" s="14">
        <v>1865.5</v>
      </c>
      <c r="K171" s="14">
        <v>4615</v>
      </c>
      <c r="L171" s="14">
        <v>593.21</v>
      </c>
      <c r="M171" s="14">
        <v>1976</v>
      </c>
      <c r="N171" s="14">
        <v>4608.5</v>
      </c>
      <c r="O171" s="17"/>
      <c r="P171" s="14">
        <f t="shared" si="15"/>
        <v>13658.21</v>
      </c>
      <c r="Q171" s="14">
        <v>100</v>
      </c>
      <c r="R171" s="50">
        <f t="shared" si="16"/>
        <v>8394.08</v>
      </c>
      <c r="S171" s="14">
        <f t="shared" si="17"/>
        <v>9816.7099999999991</v>
      </c>
      <c r="T171" s="14">
        <f t="shared" si="18"/>
        <v>56605.919999999998</v>
      </c>
      <c r="U171" s="22"/>
      <c r="V171" s="23"/>
    </row>
    <row r="172" spans="1:22" s="2" customFormat="1" ht="43.5" customHeight="1" x14ac:dyDescent="0.2">
      <c r="A172" s="38">
        <v>161</v>
      </c>
      <c r="B172" s="35" t="s">
        <v>321</v>
      </c>
      <c r="C172" s="35" t="s">
        <v>151</v>
      </c>
      <c r="D172" s="16" t="s">
        <v>88</v>
      </c>
      <c r="E172" s="16" t="s">
        <v>35</v>
      </c>
      <c r="F172" s="13" t="s">
        <v>136</v>
      </c>
      <c r="G172" s="14">
        <v>65000</v>
      </c>
      <c r="H172" s="14">
        <v>4427.58</v>
      </c>
      <c r="I172" s="14">
        <v>25</v>
      </c>
      <c r="J172" s="14">
        <v>1865.5</v>
      </c>
      <c r="K172" s="14">
        <v>4615</v>
      </c>
      <c r="L172" s="14">
        <v>593.21</v>
      </c>
      <c r="M172" s="14">
        <v>1976</v>
      </c>
      <c r="N172" s="14">
        <v>4608.5</v>
      </c>
      <c r="O172" s="17"/>
      <c r="P172" s="14">
        <f t="shared" si="15"/>
        <v>13658.21</v>
      </c>
      <c r="Q172" s="14">
        <v>6528.13</v>
      </c>
      <c r="R172" s="50">
        <f t="shared" si="16"/>
        <v>14822.21</v>
      </c>
      <c r="S172" s="14">
        <f t="shared" si="17"/>
        <v>9816.7099999999991</v>
      </c>
      <c r="T172" s="14">
        <f t="shared" si="18"/>
        <v>50177.79</v>
      </c>
      <c r="U172" s="22"/>
      <c r="V172" s="23"/>
    </row>
    <row r="173" spans="1:22" s="2" customFormat="1" ht="43.5" customHeight="1" x14ac:dyDescent="0.2">
      <c r="A173" s="38">
        <v>162</v>
      </c>
      <c r="B173" s="33" t="s">
        <v>322</v>
      </c>
      <c r="C173" s="33" t="s">
        <v>151</v>
      </c>
      <c r="D173" s="16" t="s">
        <v>88</v>
      </c>
      <c r="E173" s="13" t="s">
        <v>36</v>
      </c>
      <c r="F173" s="13" t="s">
        <v>136</v>
      </c>
      <c r="G173" s="14">
        <v>65000</v>
      </c>
      <c r="H173" s="14">
        <v>4427.58</v>
      </c>
      <c r="I173" s="14">
        <v>25</v>
      </c>
      <c r="J173" s="14">
        <v>1865.5</v>
      </c>
      <c r="K173" s="14">
        <v>4615</v>
      </c>
      <c r="L173" s="14">
        <v>593.21</v>
      </c>
      <c r="M173" s="14">
        <v>1976</v>
      </c>
      <c r="N173" s="14">
        <v>4608.5</v>
      </c>
      <c r="O173" s="17"/>
      <c r="P173" s="14">
        <f t="shared" si="15"/>
        <v>13658.21</v>
      </c>
      <c r="Q173" s="14">
        <v>100</v>
      </c>
      <c r="R173" s="50">
        <f t="shared" si="16"/>
        <v>8394.08</v>
      </c>
      <c r="S173" s="14">
        <f t="shared" si="17"/>
        <v>9816.7099999999991</v>
      </c>
      <c r="T173" s="14">
        <f t="shared" si="18"/>
        <v>56605.919999999998</v>
      </c>
      <c r="U173" s="22"/>
      <c r="V173" s="23"/>
    </row>
    <row r="174" spans="1:22" s="2" customFormat="1" ht="43.5" customHeight="1" x14ac:dyDescent="0.2">
      <c r="A174" s="38">
        <v>163</v>
      </c>
      <c r="B174" s="35" t="s">
        <v>323</v>
      </c>
      <c r="C174" s="35" t="s">
        <v>151</v>
      </c>
      <c r="D174" s="16" t="s">
        <v>88</v>
      </c>
      <c r="E174" s="16" t="s">
        <v>36</v>
      </c>
      <c r="F174" s="13" t="s">
        <v>136</v>
      </c>
      <c r="G174" s="14">
        <v>70000</v>
      </c>
      <c r="H174" s="14">
        <v>5368.48</v>
      </c>
      <c r="I174" s="14">
        <v>25</v>
      </c>
      <c r="J174" s="14">
        <v>2009</v>
      </c>
      <c r="K174" s="14">
        <v>4970</v>
      </c>
      <c r="L174" s="14">
        <v>593.21</v>
      </c>
      <c r="M174" s="14">
        <v>2128</v>
      </c>
      <c r="N174" s="14">
        <v>4963</v>
      </c>
      <c r="O174" s="17"/>
      <c r="P174" s="14">
        <f t="shared" si="15"/>
        <v>14663.21</v>
      </c>
      <c r="Q174" s="14">
        <v>700</v>
      </c>
      <c r="R174" s="50">
        <f t="shared" si="16"/>
        <v>10230.48</v>
      </c>
      <c r="S174" s="14">
        <f t="shared" si="17"/>
        <v>10526.21</v>
      </c>
      <c r="T174" s="14">
        <f t="shared" si="18"/>
        <v>59769.520000000004</v>
      </c>
      <c r="U174" s="22"/>
      <c r="V174" s="23"/>
    </row>
    <row r="175" spans="1:22" s="2" customFormat="1" ht="43.5" customHeight="1" x14ac:dyDescent="0.2">
      <c r="A175" s="38">
        <v>164</v>
      </c>
      <c r="B175" s="33" t="s">
        <v>324</v>
      </c>
      <c r="C175" s="33" t="s">
        <v>150</v>
      </c>
      <c r="D175" s="16" t="s">
        <v>88</v>
      </c>
      <c r="E175" s="13" t="s">
        <v>35</v>
      </c>
      <c r="F175" s="13" t="s">
        <v>136</v>
      </c>
      <c r="G175" s="14">
        <v>65000</v>
      </c>
      <c r="H175" s="14">
        <v>4427.58</v>
      </c>
      <c r="I175" s="14">
        <v>25</v>
      </c>
      <c r="J175" s="14">
        <v>1865.5</v>
      </c>
      <c r="K175" s="14">
        <v>4615</v>
      </c>
      <c r="L175" s="14">
        <v>593.21</v>
      </c>
      <c r="M175" s="14">
        <v>1976</v>
      </c>
      <c r="N175" s="14">
        <v>4608.5</v>
      </c>
      <c r="O175" s="17"/>
      <c r="P175" s="14">
        <f t="shared" si="15"/>
        <v>13658.21</v>
      </c>
      <c r="Q175" s="14">
        <v>1569.4</v>
      </c>
      <c r="R175" s="50">
        <f t="shared" si="16"/>
        <v>9863.48</v>
      </c>
      <c r="S175" s="14">
        <f t="shared" si="17"/>
        <v>9816.7099999999991</v>
      </c>
      <c r="T175" s="14">
        <f t="shared" si="18"/>
        <v>55136.520000000004</v>
      </c>
      <c r="U175" s="22"/>
      <c r="V175" s="23"/>
    </row>
    <row r="176" spans="1:22" s="2" customFormat="1" ht="43.5" customHeight="1" x14ac:dyDescent="0.2">
      <c r="A176" s="38">
        <v>165</v>
      </c>
      <c r="B176" s="33" t="s">
        <v>325</v>
      </c>
      <c r="C176" s="33" t="s">
        <v>150</v>
      </c>
      <c r="D176" s="16" t="s">
        <v>88</v>
      </c>
      <c r="E176" s="13" t="s">
        <v>31</v>
      </c>
      <c r="F176" s="13" t="s">
        <v>416</v>
      </c>
      <c r="G176" s="14">
        <v>26250</v>
      </c>
      <c r="H176" s="14">
        <v>0</v>
      </c>
      <c r="I176" s="14">
        <v>25</v>
      </c>
      <c r="J176" s="14">
        <v>753.38</v>
      </c>
      <c r="K176" s="14">
        <v>1863.75</v>
      </c>
      <c r="L176" s="14">
        <v>288.75</v>
      </c>
      <c r="M176" s="14">
        <v>798</v>
      </c>
      <c r="N176" s="14">
        <v>1861.13</v>
      </c>
      <c r="O176" s="17"/>
      <c r="P176" s="14">
        <f t="shared" si="15"/>
        <v>5565.01</v>
      </c>
      <c r="Q176" s="14">
        <v>100</v>
      </c>
      <c r="R176" s="50">
        <f t="shared" si="16"/>
        <v>1676.38</v>
      </c>
      <c r="S176" s="14">
        <f t="shared" si="17"/>
        <v>4013.63</v>
      </c>
      <c r="T176" s="14">
        <f t="shared" si="18"/>
        <v>24573.62</v>
      </c>
      <c r="U176" s="22"/>
      <c r="V176" s="23"/>
    </row>
    <row r="177" spans="1:22" s="2" customFormat="1" ht="43.5" customHeight="1" x14ac:dyDescent="0.2">
      <c r="A177" s="38">
        <v>166</v>
      </c>
      <c r="B177" s="33" t="s">
        <v>326</v>
      </c>
      <c r="C177" s="33" t="s">
        <v>151</v>
      </c>
      <c r="D177" s="16" t="s">
        <v>89</v>
      </c>
      <c r="E177" s="13" t="s">
        <v>125</v>
      </c>
      <c r="F177" s="13" t="s">
        <v>62</v>
      </c>
      <c r="G177" s="14">
        <v>60000</v>
      </c>
      <c r="H177" s="14">
        <v>3486.68</v>
      </c>
      <c r="I177" s="14">
        <v>25</v>
      </c>
      <c r="J177" s="14">
        <v>1722</v>
      </c>
      <c r="K177" s="14">
        <v>4260</v>
      </c>
      <c r="L177" s="14">
        <v>593.21</v>
      </c>
      <c r="M177" s="14">
        <v>1824</v>
      </c>
      <c r="N177" s="14">
        <v>4254</v>
      </c>
      <c r="O177" s="17"/>
      <c r="P177" s="14">
        <f t="shared" si="15"/>
        <v>12653.21</v>
      </c>
      <c r="Q177" s="14">
        <v>0</v>
      </c>
      <c r="R177" s="50">
        <f t="shared" si="16"/>
        <v>7057.68</v>
      </c>
      <c r="S177" s="14">
        <f t="shared" si="17"/>
        <v>9107.2099999999991</v>
      </c>
      <c r="T177" s="14">
        <f t="shared" si="18"/>
        <v>52942.32</v>
      </c>
      <c r="U177" s="22"/>
      <c r="V177" s="23"/>
    </row>
    <row r="178" spans="1:22" s="2" customFormat="1" ht="43.5" customHeight="1" x14ac:dyDescent="0.2">
      <c r="A178" s="38">
        <v>167</v>
      </c>
      <c r="B178" s="33" t="s">
        <v>327</v>
      </c>
      <c r="C178" s="33" t="s">
        <v>150</v>
      </c>
      <c r="D178" s="16" t="s">
        <v>89</v>
      </c>
      <c r="E178" s="13" t="s">
        <v>43</v>
      </c>
      <c r="F178" s="13" t="s">
        <v>416</v>
      </c>
      <c r="G178" s="14">
        <v>27000</v>
      </c>
      <c r="H178" s="14">
        <v>0</v>
      </c>
      <c r="I178" s="14">
        <v>25</v>
      </c>
      <c r="J178" s="14">
        <v>774.9</v>
      </c>
      <c r="K178" s="14">
        <v>1917</v>
      </c>
      <c r="L178" s="14">
        <v>297</v>
      </c>
      <c r="M178" s="14">
        <v>820.8</v>
      </c>
      <c r="N178" s="14">
        <v>1914.3</v>
      </c>
      <c r="O178" s="17"/>
      <c r="P178" s="14">
        <f t="shared" ref="P178" si="19">SUM(J178:O178)</f>
        <v>5724</v>
      </c>
      <c r="Q178" s="14">
        <v>0</v>
      </c>
      <c r="R178" s="50">
        <f t="shared" ref="R178" si="20">SUM(H178,I178,J178,M178,O178,Q178)</f>
        <v>1620.6999999999998</v>
      </c>
      <c r="S178" s="14">
        <f t="shared" ref="S178" si="21">SUM(K178,L178,N178)</f>
        <v>4128.3</v>
      </c>
      <c r="T178" s="14">
        <f t="shared" ref="T178" si="22">+G178-R178</f>
        <v>25379.3</v>
      </c>
      <c r="U178" s="22"/>
      <c r="V178" s="23"/>
    </row>
    <row r="179" spans="1:22" s="2" customFormat="1" ht="43.5" customHeight="1" x14ac:dyDescent="0.2">
      <c r="A179" s="38">
        <v>168</v>
      </c>
      <c r="B179" s="33" t="s">
        <v>328</v>
      </c>
      <c r="C179" s="33" t="s">
        <v>151</v>
      </c>
      <c r="D179" s="16" t="s">
        <v>89</v>
      </c>
      <c r="E179" s="13" t="s">
        <v>125</v>
      </c>
      <c r="F179" s="13" t="s">
        <v>136</v>
      </c>
      <c r="G179" s="14">
        <v>60000</v>
      </c>
      <c r="H179" s="14">
        <v>3486.68</v>
      </c>
      <c r="I179" s="14">
        <v>25</v>
      </c>
      <c r="J179" s="14">
        <v>1722</v>
      </c>
      <c r="K179" s="14">
        <v>4260</v>
      </c>
      <c r="L179" s="14">
        <v>593.21</v>
      </c>
      <c r="M179" s="14">
        <v>1824</v>
      </c>
      <c r="N179" s="14">
        <v>4254</v>
      </c>
      <c r="O179" s="17"/>
      <c r="P179" s="14">
        <f t="shared" si="15"/>
        <v>12653.21</v>
      </c>
      <c r="Q179" s="14">
        <v>132.16</v>
      </c>
      <c r="R179" s="50">
        <f t="shared" si="16"/>
        <v>7189.84</v>
      </c>
      <c r="S179" s="14">
        <f t="shared" si="17"/>
        <v>9107.2099999999991</v>
      </c>
      <c r="T179" s="14">
        <f t="shared" si="18"/>
        <v>52810.16</v>
      </c>
      <c r="U179" s="22"/>
      <c r="V179" s="23"/>
    </row>
    <row r="180" spans="1:22" s="2" customFormat="1" ht="43.5" customHeight="1" x14ac:dyDescent="0.2">
      <c r="A180" s="38">
        <v>169</v>
      </c>
      <c r="B180" s="33" t="s">
        <v>331</v>
      </c>
      <c r="C180" s="33" t="s">
        <v>151</v>
      </c>
      <c r="D180" s="16" t="s">
        <v>87</v>
      </c>
      <c r="E180" s="13" t="s">
        <v>132</v>
      </c>
      <c r="F180" s="13" t="s">
        <v>136</v>
      </c>
      <c r="G180" s="14">
        <v>90000</v>
      </c>
      <c r="H180" s="14">
        <v>9158.06</v>
      </c>
      <c r="I180" s="14">
        <v>25</v>
      </c>
      <c r="J180" s="14">
        <v>2583</v>
      </c>
      <c r="K180" s="14">
        <v>6390</v>
      </c>
      <c r="L180" s="14">
        <v>593.21</v>
      </c>
      <c r="M180" s="14">
        <v>2736</v>
      </c>
      <c r="N180" s="14">
        <v>6381</v>
      </c>
      <c r="O180" s="17">
        <v>2380.2399999999998</v>
      </c>
      <c r="P180" s="14">
        <f>SUM(J180:O180)</f>
        <v>21063.449999999997</v>
      </c>
      <c r="Q180" s="14">
        <v>5321.33</v>
      </c>
      <c r="R180" s="50">
        <f>SUM(H180,I180,J180,M180,O180,Q180)</f>
        <v>22203.629999999997</v>
      </c>
      <c r="S180" s="14">
        <f>SUM(K180,L180,N180)</f>
        <v>13364.21</v>
      </c>
      <c r="T180" s="14">
        <f>+G180-R180</f>
        <v>67796.37</v>
      </c>
      <c r="U180" s="22"/>
      <c r="V180" s="23"/>
    </row>
    <row r="181" spans="1:22" s="2" customFormat="1" ht="43.5" customHeight="1" x14ac:dyDescent="0.2">
      <c r="A181" s="38">
        <v>170</v>
      </c>
      <c r="B181" s="33" t="s">
        <v>329</v>
      </c>
      <c r="C181" s="33" t="s">
        <v>151</v>
      </c>
      <c r="D181" s="16" t="s">
        <v>87</v>
      </c>
      <c r="E181" s="13" t="s">
        <v>123</v>
      </c>
      <c r="F181" s="13" t="s">
        <v>62</v>
      </c>
      <c r="G181" s="14">
        <v>60000</v>
      </c>
      <c r="H181" s="14">
        <v>3248.65</v>
      </c>
      <c r="I181" s="14">
        <v>25</v>
      </c>
      <c r="J181" s="14">
        <v>1722</v>
      </c>
      <c r="K181" s="14">
        <v>4260</v>
      </c>
      <c r="L181" s="14">
        <v>593.21</v>
      </c>
      <c r="M181" s="14">
        <v>1824</v>
      </c>
      <c r="N181" s="14">
        <v>4254</v>
      </c>
      <c r="O181" s="17">
        <v>1190.1199999999999</v>
      </c>
      <c r="P181" s="14">
        <f t="shared" ref="P181" si="23">SUM(J181:O181)</f>
        <v>13843.329999999998</v>
      </c>
      <c r="Q181" s="14">
        <v>100</v>
      </c>
      <c r="R181" s="50">
        <f t="shared" si="16"/>
        <v>8109.7699999999995</v>
      </c>
      <c r="S181" s="14">
        <f t="shared" ref="S181" si="24">SUM(K181,L181,N181)</f>
        <v>9107.2099999999991</v>
      </c>
      <c r="T181" s="14">
        <f t="shared" ref="T181" si="25">+G181-R181</f>
        <v>51890.23</v>
      </c>
      <c r="U181" s="22"/>
      <c r="V181" s="23"/>
    </row>
    <row r="182" spans="1:22" s="2" customFormat="1" ht="43.5" customHeight="1" x14ac:dyDescent="0.2">
      <c r="A182" s="38">
        <v>171</v>
      </c>
      <c r="B182" s="33" t="s">
        <v>330</v>
      </c>
      <c r="C182" s="33" t="s">
        <v>150</v>
      </c>
      <c r="D182" s="16" t="s">
        <v>87</v>
      </c>
      <c r="E182" s="13" t="s">
        <v>123</v>
      </c>
      <c r="F182" s="13" t="s">
        <v>136</v>
      </c>
      <c r="G182" s="14">
        <v>60000</v>
      </c>
      <c r="H182" s="14">
        <v>3486.68</v>
      </c>
      <c r="I182" s="14">
        <v>25</v>
      </c>
      <c r="J182" s="14">
        <v>1722</v>
      </c>
      <c r="K182" s="14">
        <v>4260</v>
      </c>
      <c r="L182" s="14">
        <v>593.21</v>
      </c>
      <c r="M182" s="14">
        <v>1824</v>
      </c>
      <c r="N182" s="14">
        <v>4254</v>
      </c>
      <c r="O182" s="17"/>
      <c r="P182" s="14">
        <f t="shared" si="15"/>
        <v>12653.21</v>
      </c>
      <c r="Q182" s="14">
        <v>100</v>
      </c>
      <c r="R182" s="50">
        <f t="shared" si="16"/>
        <v>7157.68</v>
      </c>
      <c r="S182" s="14">
        <f t="shared" si="17"/>
        <v>9107.2099999999991</v>
      </c>
      <c r="T182" s="14">
        <f t="shared" si="18"/>
        <v>52842.32</v>
      </c>
      <c r="U182" s="22"/>
      <c r="V182" s="23"/>
    </row>
    <row r="183" spans="1:22" s="2" customFormat="1" ht="43.5" customHeight="1" x14ac:dyDescent="0.2">
      <c r="A183" s="38">
        <v>172</v>
      </c>
      <c r="B183" s="33" t="s">
        <v>332</v>
      </c>
      <c r="C183" s="33" t="s">
        <v>151</v>
      </c>
      <c r="D183" s="16" t="s">
        <v>87</v>
      </c>
      <c r="E183" s="13" t="s">
        <v>123</v>
      </c>
      <c r="F183" s="13" t="s">
        <v>136</v>
      </c>
      <c r="G183" s="14">
        <v>60000</v>
      </c>
      <c r="H183" s="14">
        <v>3486.68</v>
      </c>
      <c r="I183" s="14">
        <v>25</v>
      </c>
      <c r="J183" s="14">
        <v>1722</v>
      </c>
      <c r="K183" s="14">
        <v>4260</v>
      </c>
      <c r="L183" s="14">
        <v>593.21</v>
      </c>
      <c r="M183" s="14">
        <v>1824</v>
      </c>
      <c r="N183" s="14">
        <v>4254</v>
      </c>
      <c r="O183" s="17"/>
      <c r="P183" s="14">
        <f t="shared" si="15"/>
        <v>12653.21</v>
      </c>
      <c r="Q183" s="14">
        <v>0</v>
      </c>
      <c r="R183" s="50">
        <f t="shared" si="16"/>
        <v>7057.68</v>
      </c>
      <c r="S183" s="14">
        <f t="shared" si="17"/>
        <v>9107.2099999999991</v>
      </c>
      <c r="T183" s="14">
        <f t="shared" si="18"/>
        <v>52942.32</v>
      </c>
      <c r="U183" s="22"/>
      <c r="V183" s="23"/>
    </row>
    <row r="184" spans="1:22" s="2" customFormat="1" ht="43.5" customHeight="1" x14ac:dyDescent="0.2">
      <c r="A184" s="38">
        <v>173</v>
      </c>
      <c r="B184" s="35" t="s">
        <v>333</v>
      </c>
      <c r="C184" s="35" t="s">
        <v>151</v>
      </c>
      <c r="D184" s="16" t="s">
        <v>87</v>
      </c>
      <c r="E184" s="16" t="s">
        <v>123</v>
      </c>
      <c r="F184" s="16" t="s">
        <v>136</v>
      </c>
      <c r="G184" s="14">
        <v>60000</v>
      </c>
      <c r="H184" s="14">
        <v>3486.68</v>
      </c>
      <c r="I184" s="14">
        <v>25</v>
      </c>
      <c r="J184" s="14">
        <v>1722</v>
      </c>
      <c r="K184" s="14">
        <v>4260</v>
      </c>
      <c r="L184" s="14">
        <v>593.21</v>
      </c>
      <c r="M184" s="14">
        <v>1824</v>
      </c>
      <c r="N184" s="14">
        <v>4254</v>
      </c>
      <c r="O184" s="17"/>
      <c r="P184" s="14">
        <f t="shared" si="15"/>
        <v>12653.21</v>
      </c>
      <c r="Q184" s="14">
        <v>6321.6</v>
      </c>
      <c r="R184" s="50">
        <f t="shared" si="16"/>
        <v>13379.28</v>
      </c>
      <c r="S184" s="14">
        <f t="shared" si="17"/>
        <v>9107.2099999999991</v>
      </c>
      <c r="T184" s="14">
        <f t="shared" si="18"/>
        <v>46620.72</v>
      </c>
      <c r="U184" s="22"/>
      <c r="V184" s="23"/>
    </row>
    <row r="185" spans="1:22" s="2" customFormat="1" ht="43.5" customHeight="1" x14ac:dyDescent="0.2">
      <c r="A185" s="38">
        <v>174</v>
      </c>
      <c r="B185" s="33" t="s">
        <v>334</v>
      </c>
      <c r="C185" s="33" t="s">
        <v>150</v>
      </c>
      <c r="D185" s="16" t="s">
        <v>87</v>
      </c>
      <c r="E185" s="13" t="s">
        <v>123</v>
      </c>
      <c r="F185" s="13" t="s">
        <v>136</v>
      </c>
      <c r="G185" s="14">
        <v>60000</v>
      </c>
      <c r="H185" s="14">
        <v>3486.68</v>
      </c>
      <c r="I185" s="14">
        <v>25</v>
      </c>
      <c r="J185" s="14">
        <v>1722</v>
      </c>
      <c r="K185" s="14">
        <v>4260</v>
      </c>
      <c r="L185" s="14">
        <v>593.21</v>
      </c>
      <c r="M185" s="14">
        <v>1824</v>
      </c>
      <c r="N185" s="14">
        <v>4254</v>
      </c>
      <c r="O185" s="17"/>
      <c r="P185" s="14">
        <f t="shared" si="15"/>
        <v>12653.21</v>
      </c>
      <c r="Q185" s="14">
        <v>0</v>
      </c>
      <c r="R185" s="50">
        <f t="shared" si="16"/>
        <v>7057.68</v>
      </c>
      <c r="S185" s="14">
        <f t="shared" si="17"/>
        <v>9107.2099999999991</v>
      </c>
      <c r="T185" s="14">
        <f t="shared" si="18"/>
        <v>52942.32</v>
      </c>
      <c r="U185" s="22"/>
      <c r="V185" s="23"/>
    </row>
    <row r="186" spans="1:22" s="2" customFormat="1" ht="43.5" customHeight="1" x14ac:dyDescent="0.2">
      <c r="A186" s="38">
        <v>175</v>
      </c>
      <c r="B186" s="33" t="s">
        <v>335</v>
      </c>
      <c r="C186" s="33" t="s">
        <v>150</v>
      </c>
      <c r="D186" s="16" t="s">
        <v>87</v>
      </c>
      <c r="E186" s="13" t="s">
        <v>123</v>
      </c>
      <c r="F186" s="13" t="s">
        <v>136</v>
      </c>
      <c r="G186" s="14">
        <v>60000</v>
      </c>
      <c r="H186" s="14">
        <v>3486.68</v>
      </c>
      <c r="I186" s="14">
        <v>25</v>
      </c>
      <c r="J186" s="14">
        <v>1722</v>
      </c>
      <c r="K186" s="14">
        <v>4260</v>
      </c>
      <c r="L186" s="14">
        <v>593.21</v>
      </c>
      <c r="M186" s="14">
        <v>1824</v>
      </c>
      <c r="N186" s="14">
        <v>4254</v>
      </c>
      <c r="O186" s="17"/>
      <c r="P186" s="14">
        <f t="shared" si="15"/>
        <v>12653.21</v>
      </c>
      <c r="Q186" s="14">
        <v>100</v>
      </c>
      <c r="R186" s="50">
        <f t="shared" si="16"/>
        <v>7157.68</v>
      </c>
      <c r="S186" s="14">
        <f t="shared" si="17"/>
        <v>9107.2099999999991</v>
      </c>
      <c r="T186" s="14">
        <f t="shared" si="18"/>
        <v>52842.32</v>
      </c>
      <c r="U186" s="22"/>
      <c r="V186" s="23"/>
    </row>
    <row r="187" spans="1:22" s="2" customFormat="1" ht="43.5" customHeight="1" x14ac:dyDescent="0.2">
      <c r="A187" s="38">
        <v>176</v>
      </c>
      <c r="B187" s="33" t="s">
        <v>336</v>
      </c>
      <c r="C187" s="33" t="s">
        <v>151</v>
      </c>
      <c r="D187" s="16" t="s">
        <v>87</v>
      </c>
      <c r="E187" s="13" t="s">
        <v>123</v>
      </c>
      <c r="F187" s="13" t="s">
        <v>136</v>
      </c>
      <c r="G187" s="14">
        <v>60000</v>
      </c>
      <c r="H187" s="14">
        <v>3486.68</v>
      </c>
      <c r="I187" s="14">
        <v>25</v>
      </c>
      <c r="J187" s="14">
        <v>1722</v>
      </c>
      <c r="K187" s="14">
        <v>4260</v>
      </c>
      <c r="L187" s="14">
        <v>593.21</v>
      </c>
      <c r="M187" s="14">
        <v>1824</v>
      </c>
      <c r="N187" s="14">
        <v>4254</v>
      </c>
      <c r="O187" s="17"/>
      <c r="P187" s="14">
        <f t="shared" si="15"/>
        <v>12653.21</v>
      </c>
      <c r="Q187" s="14">
        <v>0</v>
      </c>
      <c r="R187" s="50">
        <f t="shared" si="16"/>
        <v>7057.68</v>
      </c>
      <c r="S187" s="14">
        <f t="shared" si="17"/>
        <v>9107.2099999999991</v>
      </c>
      <c r="T187" s="14">
        <f t="shared" si="18"/>
        <v>52942.32</v>
      </c>
      <c r="U187" s="22"/>
      <c r="V187" s="23"/>
    </row>
    <row r="188" spans="1:22" s="2" customFormat="1" ht="43.5" customHeight="1" x14ac:dyDescent="0.2">
      <c r="A188" s="38">
        <v>177</v>
      </c>
      <c r="B188" s="33" t="s">
        <v>337</v>
      </c>
      <c r="C188" s="33" t="s">
        <v>151</v>
      </c>
      <c r="D188" s="16" t="s">
        <v>87</v>
      </c>
      <c r="E188" s="13" t="s">
        <v>27</v>
      </c>
      <c r="F188" s="13" t="s">
        <v>62</v>
      </c>
      <c r="G188" s="14">
        <v>35000</v>
      </c>
      <c r="H188" s="14">
        <v>0</v>
      </c>
      <c r="I188" s="14">
        <v>25</v>
      </c>
      <c r="J188" s="14">
        <v>1004.5</v>
      </c>
      <c r="K188" s="14">
        <v>2485</v>
      </c>
      <c r="L188" s="14">
        <v>385</v>
      </c>
      <c r="M188" s="14">
        <v>1064</v>
      </c>
      <c r="N188" s="14">
        <v>2481.5</v>
      </c>
      <c r="O188" s="17"/>
      <c r="P188" s="14">
        <f t="shared" si="15"/>
        <v>7420</v>
      </c>
      <c r="Q188" s="14">
        <v>0</v>
      </c>
      <c r="R188" s="50">
        <f t="shared" si="16"/>
        <v>2093.5</v>
      </c>
      <c r="S188" s="14">
        <f t="shared" si="17"/>
        <v>5351.5</v>
      </c>
      <c r="T188" s="14">
        <f t="shared" si="18"/>
        <v>32906.5</v>
      </c>
      <c r="U188" s="22"/>
      <c r="V188" s="23"/>
    </row>
    <row r="189" spans="1:22" s="2" customFormat="1" ht="43.5" customHeight="1" x14ac:dyDescent="0.2">
      <c r="A189" s="38">
        <v>178</v>
      </c>
      <c r="B189" s="33" t="s">
        <v>338</v>
      </c>
      <c r="C189" s="33" t="s">
        <v>151</v>
      </c>
      <c r="D189" s="16" t="s">
        <v>87</v>
      </c>
      <c r="E189" s="13" t="s">
        <v>123</v>
      </c>
      <c r="F189" s="13" t="s">
        <v>62</v>
      </c>
      <c r="G189" s="14">
        <v>60000</v>
      </c>
      <c r="H189" s="14">
        <v>3486.68</v>
      </c>
      <c r="I189" s="14">
        <v>25</v>
      </c>
      <c r="J189" s="14">
        <v>1722</v>
      </c>
      <c r="K189" s="14">
        <v>4260</v>
      </c>
      <c r="L189" s="14">
        <v>593.21</v>
      </c>
      <c r="M189" s="14">
        <v>1824</v>
      </c>
      <c r="N189" s="14">
        <v>4254</v>
      </c>
      <c r="O189" s="17"/>
      <c r="P189" s="14">
        <f t="shared" si="15"/>
        <v>12653.21</v>
      </c>
      <c r="Q189" s="14">
        <v>430.4</v>
      </c>
      <c r="R189" s="50">
        <f t="shared" si="16"/>
        <v>7488.08</v>
      </c>
      <c r="S189" s="14">
        <f t="shared" si="17"/>
        <v>9107.2099999999991</v>
      </c>
      <c r="T189" s="14">
        <f t="shared" si="18"/>
        <v>52511.92</v>
      </c>
      <c r="U189" s="22"/>
      <c r="V189" s="23"/>
    </row>
    <row r="190" spans="1:22" s="2" customFormat="1" ht="43.5" customHeight="1" x14ac:dyDescent="0.2">
      <c r="A190" s="38">
        <v>179</v>
      </c>
      <c r="B190" s="33" t="s">
        <v>339</v>
      </c>
      <c r="C190" s="33" t="s">
        <v>150</v>
      </c>
      <c r="D190" s="16" t="s">
        <v>87</v>
      </c>
      <c r="E190" s="13" t="s">
        <v>123</v>
      </c>
      <c r="F190" s="13" t="s">
        <v>136</v>
      </c>
      <c r="G190" s="14">
        <v>70000</v>
      </c>
      <c r="H190" s="14">
        <v>5368.48</v>
      </c>
      <c r="I190" s="14">
        <v>25</v>
      </c>
      <c r="J190" s="14">
        <v>2009</v>
      </c>
      <c r="K190" s="14">
        <v>4970</v>
      </c>
      <c r="L190" s="14">
        <v>593.21</v>
      </c>
      <c r="M190" s="14">
        <v>2128</v>
      </c>
      <c r="N190" s="14">
        <v>4963</v>
      </c>
      <c r="O190" s="17"/>
      <c r="P190" s="14">
        <f t="shared" si="15"/>
        <v>14663.21</v>
      </c>
      <c r="Q190" s="14">
        <v>10683.19</v>
      </c>
      <c r="R190" s="50">
        <f t="shared" si="16"/>
        <v>20213.669999999998</v>
      </c>
      <c r="S190" s="14">
        <f t="shared" si="17"/>
        <v>10526.21</v>
      </c>
      <c r="T190" s="14">
        <f t="shared" si="18"/>
        <v>49786.33</v>
      </c>
      <c r="U190" s="22"/>
      <c r="V190" s="23"/>
    </row>
    <row r="191" spans="1:22" s="2" customFormat="1" ht="43.5" customHeight="1" x14ac:dyDescent="0.2">
      <c r="A191" s="38">
        <v>180</v>
      </c>
      <c r="B191" s="33" t="s">
        <v>340</v>
      </c>
      <c r="C191" s="33" t="s">
        <v>150</v>
      </c>
      <c r="D191" s="16" t="s">
        <v>87</v>
      </c>
      <c r="E191" s="13" t="s">
        <v>123</v>
      </c>
      <c r="F191" s="13" t="s">
        <v>62</v>
      </c>
      <c r="G191" s="14">
        <v>50000</v>
      </c>
      <c r="H191" s="14">
        <v>0</v>
      </c>
      <c r="I191" s="14">
        <v>25</v>
      </c>
      <c r="J191" s="14">
        <v>1435</v>
      </c>
      <c r="K191" s="14">
        <v>3550</v>
      </c>
      <c r="L191" s="14">
        <v>550</v>
      </c>
      <c r="M191" s="14">
        <v>1520</v>
      </c>
      <c r="N191" s="14">
        <v>3545</v>
      </c>
      <c r="O191" s="17"/>
      <c r="P191" s="14">
        <f t="shared" si="15"/>
        <v>10600</v>
      </c>
      <c r="Q191" s="14">
        <v>1140.76</v>
      </c>
      <c r="R191" s="50">
        <f t="shared" si="16"/>
        <v>4120.76</v>
      </c>
      <c r="S191" s="14">
        <f t="shared" si="17"/>
        <v>7645</v>
      </c>
      <c r="T191" s="14">
        <f t="shared" si="18"/>
        <v>45879.24</v>
      </c>
      <c r="U191" s="22"/>
      <c r="V191" s="23"/>
    </row>
    <row r="192" spans="1:22" s="2" customFormat="1" ht="43.5" customHeight="1" x14ac:dyDescent="0.2">
      <c r="A192" s="38">
        <v>181</v>
      </c>
      <c r="B192" s="33" t="s">
        <v>341</v>
      </c>
      <c r="C192" s="33" t="s">
        <v>151</v>
      </c>
      <c r="D192" s="16" t="s">
        <v>93</v>
      </c>
      <c r="E192" s="13" t="s">
        <v>133</v>
      </c>
      <c r="F192" s="13" t="s">
        <v>136</v>
      </c>
      <c r="G192" s="14">
        <v>125000</v>
      </c>
      <c r="H192" s="14">
        <v>17985.990000000002</v>
      </c>
      <c r="I192" s="14">
        <v>25</v>
      </c>
      <c r="J192" s="14">
        <v>3587.5</v>
      </c>
      <c r="K192" s="14">
        <v>8875</v>
      </c>
      <c r="L192" s="14">
        <v>593.21</v>
      </c>
      <c r="M192" s="14">
        <v>3800</v>
      </c>
      <c r="N192" s="14">
        <v>8862.5</v>
      </c>
      <c r="O192" s="17"/>
      <c r="P192" s="14">
        <f t="shared" si="15"/>
        <v>25718.21</v>
      </c>
      <c r="Q192" s="14">
        <v>1250</v>
      </c>
      <c r="R192" s="50">
        <f t="shared" si="16"/>
        <v>26648.49</v>
      </c>
      <c r="S192" s="14">
        <f t="shared" si="17"/>
        <v>18330.71</v>
      </c>
      <c r="T192" s="14">
        <f t="shared" si="18"/>
        <v>98351.51</v>
      </c>
      <c r="U192" s="22"/>
      <c r="V192" s="23"/>
    </row>
    <row r="193" spans="1:22" s="2" customFormat="1" ht="43.5" customHeight="1" x14ac:dyDescent="0.2">
      <c r="A193" s="38">
        <v>182</v>
      </c>
      <c r="B193" s="33" t="s">
        <v>342</v>
      </c>
      <c r="C193" s="33" t="s">
        <v>151</v>
      </c>
      <c r="D193" s="16" t="s">
        <v>93</v>
      </c>
      <c r="E193" s="13" t="s">
        <v>51</v>
      </c>
      <c r="F193" s="13" t="s">
        <v>416</v>
      </c>
      <c r="G193" s="14">
        <v>35000</v>
      </c>
      <c r="H193" s="14">
        <v>0</v>
      </c>
      <c r="I193" s="14">
        <v>25</v>
      </c>
      <c r="J193" s="14">
        <v>1004.5</v>
      </c>
      <c r="K193" s="14">
        <v>2485</v>
      </c>
      <c r="L193" s="14">
        <v>385</v>
      </c>
      <c r="M193" s="14">
        <v>1064</v>
      </c>
      <c r="N193" s="14">
        <v>2481.5</v>
      </c>
      <c r="O193" s="17"/>
      <c r="P193" s="14">
        <f t="shared" si="15"/>
        <v>7420</v>
      </c>
      <c r="Q193" s="14">
        <v>2307.5</v>
      </c>
      <c r="R193" s="50">
        <f t="shared" si="16"/>
        <v>4401</v>
      </c>
      <c r="S193" s="14">
        <f t="shared" si="17"/>
        <v>5351.5</v>
      </c>
      <c r="T193" s="14">
        <f t="shared" si="18"/>
        <v>30599</v>
      </c>
      <c r="U193" s="22"/>
      <c r="V193" s="23"/>
    </row>
    <row r="194" spans="1:22" s="9" customFormat="1" ht="43.5" customHeight="1" x14ac:dyDescent="0.2">
      <c r="A194" s="38">
        <v>183</v>
      </c>
      <c r="B194" s="35" t="s">
        <v>345</v>
      </c>
      <c r="C194" s="35" t="s">
        <v>151</v>
      </c>
      <c r="D194" s="16" t="s">
        <v>94</v>
      </c>
      <c r="E194" s="16" t="s">
        <v>128</v>
      </c>
      <c r="F194" s="16" t="s">
        <v>62</v>
      </c>
      <c r="G194" s="14">
        <v>75000</v>
      </c>
      <c r="H194" s="14">
        <v>6309.38</v>
      </c>
      <c r="I194" s="14">
        <v>25</v>
      </c>
      <c r="J194" s="27">
        <v>2152.5</v>
      </c>
      <c r="K194" s="14">
        <v>5325</v>
      </c>
      <c r="L194" s="14">
        <v>593.21</v>
      </c>
      <c r="M194" s="27">
        <v>2280</v>
      </c>
      <c r="N194" s="14">
        <v>5317.5</v>
      </c>
      <c r="O194" s="42"/>
      <c r="P194" s="14">
        <f>SUM(J194:O194)</f>
        <v>15668.21</v>
      </c>
      <c r="Q194" s="14">
        <v>100</v>
      </c>
      <c r="R194" s="50">
        <f>SUM(H194,I194,J194,M194,O194,Q194)</f>
        <v>10866.880000000001</v>
      </c>
      <c r="S194" s="14">
        <f>SUM(K194,L194,N194)</f>
        <v>11235.71</v>
      </c>
      <c r="T194" s="14">
        <f>+G194-R194</f>
        <v>64133.119999999995</v>
      </c>
      <c r="U194" s="22"/>
      <c r="V194" s="23"/>
    </row>
    <row r="195" spans="1:22" s="2" customFormat="1" ht="43.5" customHeight="1" x14ac:dyDescent="0.2">
      <c r="A195" s="38">
        <v>184</v>
      </c>
      <c r="B195" s="33" t="s">
        <v>344</v>
      </c>
      <c r="C195" s="33" t="s">
        <v>151</v>
      </c>
      <c r="D195" s="16" t="s">
        <v>94</v>
      </c>
      <c r="E195" s="13" t="s">
        <v>34</v>
      </c>
      <c r="F195" s="13" t="s">
        <v>136</v>
      </c>
      <c r="G195" s="14">
        <v>65000</v>
      </c>
      <c r="H195" s="14">
        <v>4189.55</v>
      </c>
      <c r="I195" s="14">
        <v>25</v>
      </c>
      <c r="J195" s="14">
        <v>1865.5</v>
      </c>
      <c r="K195" s="14">
        <v>4615</v>
      </c>
      <c r="L195" s="14">
        <v>593.21</v>
      </c>
      <c r="M195" s="14">
        <v>1976</v>
      </c>
      <c r="N195" s="14">
        <v>4608.5</v>
      </c>
      <c r="O195" s="17">
        <v>1190.1199999999999</v>
      </c>
      <c r="P195" s="14">
        <f t="shared" si="15"/>
        <v>14848.329999999998</v>
      </c>
      <c r="Q195" s="14">
        <v>0</v>
      </c>
      <c r="R195" s="50">
        <f t="shared" si="16"/>
        <v>9246.17</v>
      </c>
      <c r="S195" s="14">
        <f t="shared" si="17"/>
        <v>9816.7099999999991</v>
      </c>
      <c r="T195" s="14">
        <f t="shared" si="18"/>
        <v>55753.83</v>
      </c>
      <c r="U195" s="22"/>
      <c r="V195" s="23"/>
    </row>
    <row r="196" spans="1:22" s="9" customFormat="1" ht="43.5" customHeight="1" x14ac:dyDescent="0.2">
      <c r="A196" s="38">
        <v>185</v>
      </c>
      <c r="B196" s="33" t="s">
        <v>346</v>
      </c>
      <c r="C196" s="33" t="s">
        <v>151</v>
      </c>
      <c r="D196" s="16" t="s">
        <v>94</v>
      </c>
      <c r="E196" s="16" t="s">
        <v>34</v>
      </c>
      <c r="F196" s="13" t="s">
        <v>136</v>
      </c>
      <c r="G196" s="14">
        <v>60000</v>
      </c>
      <c r="H196" s="14">
        <v>3010.63</v>
      </c>
      <c r="I196" s="14">
        <v>25</v>
      </c>
      <c r="J196" s="14">
        <v>1722</v>
      </c>
      <c r="K196" s="14">
        <v>4260</v>
      </c>
      <c r="L196" s="14">
        <v>593.21</v>
      </c>
      <c r="M196" s="14">
        <v>1824</v>
      </c>
      <c r="N196" s="14">
        <v>4254</v>
      </c>
      <c r="O196" s="17">
        <v>2380.2399999999998</v>
      </c>
      <c r="P196" s="14">
        <f t="shared" si="15"/>
        <v>15033.449999999999</v>
      </c>
      <c r="Q196" s="14">
        <v>0</v>
      </c>
      <c r="R196" s="50">
        <f t="shared" si="16"/>
        <v>8961.869999999999</v>
      </c>
      <c r="S196" s="14">
        <f t="shared" si="17"/>
        <v>9107.2099999999991</v>
      </c>
      <c r="T196" s="14">
        <f t="shared" si="18"/>
        <v>51038.130000000005</v>
      </c>
      <c r="U196" s="22"/>
      <c r="V196" s="23"/>
    </row>
    <row r="197" spans="1:22" s="9" customFormat="1" ht="43.5" customHeight="1" x14ac:dyDescent="0.2">
      <c r="A197" s="38">
        <v>186</v>
      </c>
      <c r="B197" s="33" t="s">
        <v>347</v>
      </c>
      <c r="C197" s="33" t="s">
        <v>151</v>
      </c>
      <c r="D197" s="16" t="s">
        <v>94</v>
      </c>
      <c r="E197" s="16" t="s">
        <v>34</v>
      </c>
      <c r="F197" s="13" t="s">
        <v>136</v>
      </c>
      <c r="G197" s="14">
        <v>60000</v>
      </c>
      <c r="H197" s="14">
        <v>3486.68</v>
      </c>
      <c r="I197" s="14">
        <v>25</v>
      </c>
      <c r="J197" s="14">
        <v>1722</v>
      </c>
      <c r="K197" s="14">
        <v>4260</v>
      </c>
      <c r="L197" s="14">
        <v>593.21</v>
      </c>
      <c r="M197" s="14">
        <v>1824</v>
      </c>
      <c r="N197" s="14">
        <v>4254</v>
      </c>
      <c r="O197" s="17"/>
      <c r="P197" s="14">
        <f t="shared" ref="P197" si="26">SUM(J197:O197)</f>
        <v>12653.21</v>
      </c>
      <c r="Q197" s="14">
        <v>2000</v>
      </c>
      <c r="R197" s="50">
        <f t="shared" si="16"/>
        <v>9057.68</v>
      </c>
      <c r="S197" s="14">
        <f t="shared" ref="S197" si="27">SUM(K197,L197,N197)</f>
        <v>9107.2099999999991</v>
      </c>
      <c r="T197" s="14">
        <f t="shared" ref="T197" si="28">+G197-R197</f>
        <v>50942.32</v>
      </c>
      <c r="U197" s="22"/>
      <c r="V197" s="23"/>
    </row>
    <row r="198" spans="1:22" s="9" customFormat="1" ht="43.5" customHeight="1" x14ac:dyDescent="0.2">
      <c r="A198" s="38">
        <v>187</v>
      </c>
      <c r="B198" s="33" t="s">
        <v>348</v>
      </c>
      <c r="C198" s="33" t="s">
        <v>150</v>
      </c>
      <c r="D198" s="16" t="s">
        <v>94</v>
      </c>
      <c r="E198" s="16" t="s">
        <v>127</v>
      </c>
      <c r="F198" s="13" t="s">
        <v>136</v>
      </c>
      <c r="G198" s="14">
        <v>60000</v>
      </c>
      <c r="H198" s="14">
        <v>3486.68</v>
      </c>
      <c r="I198" s="14">
        <v>25</v>
      </c>
      <c r="J198" s="14">
        <v>1722</v>
      </c>
      <c r="K198" s="14">
        <v>4260</v>
      </c>
      <c r="L198" s="14">
        <v>593.21</v>
      </c>
      <c r="M198" s="14">
        <v>1824</v>
      </c>
      <c r="N198" s="14">
        <v>4254</v>
      </c>
      <c r="O198" s="17"/>
      <c r="P198" s="14">
        <f t="shared" ref="P198" si="29">SUM(J198:O198)</f>
        <v>12653.21</v>
      </c>
      <c r="Q198" s="14">
        <v>1215.54</v>
      </c>
      <c r="R198" s="50">
        <f t="shared" ref="R198" si="30">SUM(H198,I198,J198,M198,O198,Q198)</f>
        <v>8273.2200000000012</v>
      </c>
      <c r="S198" s="14">
        <f t="shared" ref="S198" si="31">SUM(K198,L198,N198)</f>
        <v>9107.2099999999991</v>
      </c>
      <c r="T198" s="14">
        <f t="shared" ref="T198" si="32">+G198-R198</f>
        <v>51726.78</v>
      </c>
      <c r="U198" s="22"/>
      <c r="V198" s="23"/>
    </row>
    <row r="199" spans="1:22" s="2" customFormat="1" ht="43.5" customHeight="1" x14ac:dyDescent="0.2">
      <c r="A199" s="38">
        <v>188</v>
      </c>
      <c r="B199" s="33" t="s">
        <v>349</v>
      </c>
      <c r="C199" s="33" t="s">
        <v>150</v>
      </c>
      <c r="D199" s="16" t="s">
        <v>94</v>
      </c>
      <c r="E199" s="13" t="s">
        <v>127</v>
      </c>
      <c r="F199" s="13" t="s">
        <v>136</v>
      </c>
      <c r="G199" s="14">
        <v>65000</v>
      </c>
      <c r="H199" s="14">
        <v>4427.58</v>
      </c>
      <c r="I199" s="14">
        <v>25</v>
      </c>
      <c r="J199" s="14">
        <v>1865.5</v>
      </c>
      <c r="K199" s="14">
        <v>4615</v>
      </c>
      <c r="L199" s="14">
        <v>593.21</v>
      </c>
      <c r="M199" s="14">
        <v>1976</v>
      </c>
      <c r="N199" s="14">
        <v>4608.5</v>
      </c>
      <c r="O199" s="17"/>
      <c r="P199" s="14">
        <f t="shared" si="15"/>
        <v>13658.21</v>
      </c>
      <c r="Q199" s="14">
        <v>15945.69</v>
      </c>
      <c r="R199" s="50">
        <f t="shared" si="16"/>
        <v>24239.77</v>
      </c>
      <c r="S199" s="14">
        <f t="shared" si="17"/>
        <v>9816.7099999999991</v>
      </c>
      <c r="T199" s="14">
        <f t="shared" si="18"/>
        <v>40760.229999999996</v>
      </c>
      <c r="U199" s="22"/>
      <c r="V199" s="23"/>
    </row>
    <row r="200" spans="1:22" s="2" customFormat="1" ht="43.5" customHeight="1" x14ac:dyDescent="0.2">
      <c r="A200" s="38">
        <v>189</v>
      </c>
      <c r="B200" s="33" t="s">
        <v>350</v>
      </c>
      <c r="C200" s="33" t="s">
        <v>151</v>
      </c>
      <c r="D200" s="16" t="s">
        <v>94</v>
      </c>
      <c r="E200" s="13" t="s">
        <v>34</v>
      </c>
      <c r="F200" s="13" t="s">
        <v>136</v>
      </c>
      <c r="G200" s="14">
        <v>65000</v>
      </c>
      <c r="H200" s="14">
        <v>4189.55</v>
      </c>
      <c r="I200" s="14">
        <v>25</v>
      </c>
      <c r="J200" s="14">
        <v>1865.5</v>
      </c>
      <c r="K200" s="14">
        <v>4615</v>
      </c>
      <c r="L200" s="14">
        <v>593.21</v>
      </c>
      <c r="M200" s="14">
        <v>1976</v>
      </c>
      <c r="N200" s="14">
        <v>4608.5</v>
      </c>
      <c r="O200" s="17">
        <v>1190.1199999999999</v>
      </c>
      <c r="P200" s="14">
        <f t="shared" si="15"/>
        <v>14848.329999999998</v>
      </c>
      <c r="Q200" s="14">
        <v>7421.6500000000005</v>
      </c>
      <c r="R200" s="50">
        <f t="shared" si="16"/>
        <v>16667.82</v>
      </c>
      <c r="S200" s="14">
        <f t="shared" si="17"/>
        <v>9816.7099999999991</v>
      </c>
      <c r="T200" s="14">
        <f t="shared" si="18"/>
        <v>48332.18</v>
      </c>
      <c r="U200" s="22"/>
      <c r="V200" s="23"/>
    </row>
    <row r="201" spans="1:22" s="2" customFormat="1" ht="43.5" customHeight="1" x14ac:dyDescent="0.2">
      <c r="A201" s="38">
        <v>190</v>
      </c>
      <c r="B201" s="33" t="s">
        <v>351</v>
      </c>
      <c r="C201" s="33" t="s">
        <v>151</v>
      </c>
      <c r="D201" s="16" t="s">
        <v>94</v>
      </c>
      <c r="E201" s="13" t="s">
        <v>127</v>
      </c>
      <c r="F201" s="13" t="s">
        <v>62</v>
      </c>
      <c r="G201" s="14">
        <v>70000</v>
      </c>
      <c r="H201" s="14">
        <v>5368.48</v>
      </c>
      <c r="I201" s="14">
        <v>25</v>
      </c>
      <c r="J201" s="14">
        <v>2009</v>
      </c>
      <c r="K201" s="14">
        <v>4970</v>
      </c>
      <c r="L201" s="14">
        <v>593.21</v>
      </c>
      <c r="M201" s="14">
        <v>2128</v>
      </c>
      <c r="N201" s="14">
        <v>4963</v>
      </c>
      <c r="O201" s="17"/>
      <c r="P201" s="14">
        <f t="shared" si="15"/>
        <v>14663.21</v>
      </c>
      <c r="Q201" s="14">
        <v>0</v>
      </c>
      <c r="R201" s="50">
        <f t="shared" si="16"/>
        <v>9530.48</v>
      </c>
      <c r="S201" s="14">
        <f t="shared" si="17"/>
        <v>10526.21</v>
      </c>
      <c r="T201" s="14">
        <f t="shared" si="18"/>
        <v>60469.520000000004</v>
      </c>
      <c r="U201" s="22"/>
      <c r="V201" s="23"/>
    </row>
    <row r="202" spans="1:22" s="2" customFormat="1" ht="43.5" customHeight="1" x14ac:dyDescent="0.2">
      <c r="A202" s="38">
        <v>191</v>
      </c>
      <c r="B202" s="33" t="s">
        <v>352</v>
      </c>
      <c r="C202" s="33" t="s">
        <v>151</v>
      </c>
      <c r="D202" s="16" t="s">
        <v>94</v>
      </c>
      <c r="E202" s="13" t="s">
        <v>127</v>
      </c>
      <c r="F202" s="13" t="s">
        <v>62</v>
      </c>
      <c r="G202" s="14">
        <v>65000</v>
      </c>
      <c r="H202" s="14">
        <v>4427.58</v>
      </c>
      <c r="I202" s="14">
        <v>25</v>
      </c>
      <c r="J202" s="14">
        <v>1865.5</v>
      </c>
      <c r="K202" s="14">
        <v>4615</v>
      </c>
      <c r="L202" s="14">
        <v>593.21</v>
      </c>
      <c r="M202" s="14">
        <v>1976</v>
      </c>
      <c r="N202" s="14">
        <v>4608.5</v>
      </c>
      <c r="O202" s="17"/>
      <c r="P202" s="14">
        <f t="shared" si="15"/>
        <v>13658.21</v>
      </c>
      <c r="Q202" s="14">
        <v>5364</v>
      </c>
      <c r="R202" s="50">
        <f t="shared" si="16"/>
        <v>13658.08</v>
      </c>
      <c r="S202" s="14">
        <f t="shared" si="17"/>
        <v>9816.7099999999991</v>
      </c>
      <c r="T202" s="14">
        <f t="shared" si="18"/>
        <v>51341.919999999998</v>
      </c>
      <c r="U202" s="22"/>
      <c r="V202" s="23"/>
    </row>
    <row r="203" spans="1:22" s="2" customFormat="1" ht="43.5" customHeight="1" x14ac:dyDescent="0.2">
      <c r="A203" s="38">
        <v>192</v>
      </c>
      <c r="B203" s="33" t="s">
        <v>353</v>
      </c>
      <c r="C203" s="33" t="s">
        <v>151</v>
      </c>
      <c r="D203" s="16" t="s">
        <v>94</v>
      </c>
      <c r="E203" s="13" t="s">
        <v>127</v>
      </c>
      <c r="F203" s="13" t="s">
        <v>136</v>
      </c>
      <c r="G203" s="14">
        <v>65000</v>
      </c>
      <c r="H203" s="14">
        <v>4427.58</v>
      </c>
      <c r="I203" s="14">
        <v>25</v>
      </c>
      <c r="J203" s="14">
        <v>1865.5</v>
      </c>
      <c r="K203" s="14">
        <v>4615</v>
      </c>
      <c r="L203" s="14">
        <v>593.21</v>
      </c>
      <c r="M203" s="14">
        <v>1976</v>
      </c>
      <c r="N203" s="14">
        <v>4608.5</v>
      </c>
      <c r="O203" s="17"/>
      <c r="P203" s="14">
        <f t="shared" si="15"/>
        <v>13658.21</v>
      </c>
      <c r="Q203" s="14">
        <v>0</v>
      </c>
      <c r="R203" s="50">
        <f t="shared" si="16"/>
        <v>8294.08</v>
      </c>
      <c r="S203" s="14">
        <f t="shared" si="17"/>
        <v>9816.7099999999991</v>
      </c>
      <c r="T203" s="14">
        <f t="shared" si="18"/>
        <v>56705.919999999998</v>
      </c>
      <c r="U203" s="22"/>
      <c r="V203" s="23"/>
    </row>
    <row r="204" spans="1:22" s="2" customFormat="1" ht="43.5" customHeight="1" x14ac:dyDescent="0.2">
      <c r="A204" s="38">
        <v>193</v>
      </c>
      <c r="B204" s="33" t="s">
        <v>343</v>
      </c>
      <c r="C204" s="33" t="s">
        <v>150</v>
      </c>
      <c r="D204" s="16" t="s">
        <v>93</v>
      </c>
      <c r="E204" s="13" t="s">
        <v>155</v>
      </c>
      <c r="F204" s="13" t="s">
        <v>416</v>
      </c>
      <c r="G204" s="14">
        <v>34000</v>
      </c>
      <c r="H204" s="14">
        <v>0</v>
      </c>
      <c r="I204" s="14">
        <v>25</v>
      </c>
      <c r="J204" s="14">
        <v>975.8</v>
      </c>
      <c r="K204" s="14">
        <v>2414</v>
      </c>
      <c r="L204" s="14">
        <v>374</v>
      </c>
      <c r="M204" s="14">
        <v>1033.5999999999999</v>
      </c>
      <c r="N204" s="14">
        <v>2410.6</v>
      </c>
      <c r="O204" s="17"/>
      <c r="P204" s="14">
        <f>SUM(J204:O204)</f>
        <v>7208</v>
      </c>
      <c r="Q204" s="14">
        <v>297.36</v>
      </c>
      <c r="R204" s="50">
        <f>SUM(H204,I204,J204,M204,O204,Q204)</f>
        <v>2331.7599999999998</v>
      </c>
      <c r="S204" s="14">
        <f>SUM(K204,L204,N204)</f>
        <v>5198.6000000000004</v>
      </c>
      <c r="T204" s="14">
        <f>+G204-R204</f>
        <v>31668.240000000002</v>
      </c>
      <c r="U204" s="22"/>
      <c r="V204" s="23"/>
    </row>
    <row r="205" spans="1:22" s="2" customFormat="1" ht="43.5" customHeight="1" x14ac:dyDescent="0.2">
      <c r="A205" s="38">
        <v>194</v>
      </c>
      <c r="B205" s="33" t="s">
        <v>354</v>
      </c>
      <c r="C205" s="33" t="s">
        <v>151</v>
      </c>
      <c r="D205" s="16" t="s">
        <v>95</v>
      </c>
      <c r="E205" s="13" t="s">
        <v>138</v>
      </c>
      <c r="F205" s="13" t="s">
        <v>136</v>
      </c>
      <c r="G205" s="14">
        <v>90000</v>
      </c>
      <c r="H205" s="14">
        <v>9455.59</v>
      </c>
      <c r="I205" s="14">
        <v>25</v>
      </c>
      <c r="J205" s="14">
        <v>2583</v>
      </c>
      <c r="K205" s="14">
        <v>6390</v>
      </c>
      <c r="L205" s="14">
        <v>593.21</v>
      </c>
      <c r="M205" s="14">
        <v>2736</v>
      </c>
      <c r="N205" s="14">
        <v>6381</v>
      </c>
      <c r="O205" s="17">
        <v>1190.1199999999999</v>
      </c>
      <c r="P205" s="14">
        <f t="shared" si="15"/>
        <v>19873.329999999998</v>
      </c>
      <c r="Q205" s="14">
        <v>4442.66</v>
      </c>
      <c r="R205" s="50">
        <f t="shared" si="16"/>
        <v>20432.37</v>
      </c>
      <c r="S205" s="14">
        <f t="shared" si="17"/>
        <v>13364.21</v>
      </c>
      <c r="T205" s="14">
        <f t="shared" si="18"/>
        <v>69567.63</v>
      </c>
      <c r="U205" s="22"/>
      <c r="V205" s="23"/>
    </row>
    <row r="206" spans="1:22" s="2" customFormat="1" ht="43.5" customHeight="1" x14ac:dyDescent="0.2">
      <c r="A206" s="38">
        <v>195</v>
      </c>
      <c r="B206" s="33" t="s">
        <v>355</v>
      </c>
      <c r="C206" s="33" t="s">
        <v>151</v>
      </c>
      <c r="D206" s="16" t="s">
        <v>95</v>
      </c>
      <c r="E206" s="13" t="s">
        <v>107</v>
      </c>
      <c r="F206" s="13" t="s">
        <v>136</v>
      </c>
      <c r="G206" s="14">
        <v>60000</v>
      </c>
      <c r="H206" s="14">
        <v>0</v>
      </c>
      <c r="I206" s="14">
        <v>25</v>
      </c>
      <c r="J206" s="14">
        <v>1722</v>
      </c>
      <c r="K206" s="14">
        <v>4260</v>
      </c>
      <c r="L206" s="14">
        <v>593.21</v>
      </c>
      <c r="M206" s="14">
        <v>1824</v>
      </c>
      <c r="N206" s="14">
        <v>4254</v>
      </c>
      <c r="O206" s="17">
        <v>1190.1199999999999</v>
      </c>
      <c r="P206" s="14">
        <f t="shared" si="15"/>
        <v>13843.329999999998</v>
      </c>
      <c r="Q206" s="14">
        <v>0</v>
      </c>
      <c r="R206" s="50">
        <f t="shared" si="16"/>
        <v>4761.12</v>
      </c>
      <c r="S206" s="14">
        <f t="shared" si="17"/>
        <v>9107.2099999999991</v>
      </c>
      <c r="T206" s="14">
        <f t="shared" si="18"/>
        <v>55238.879999999997</v>
      </c>
      <c r="U206" s="22"/>
      <c r="V206" s="23"/>
    </row>
    <row r="207" spans="1:22" s="2" customFormat="1" ht="43.5" customHeight="1" x14ac:dyDescent="0.2">
      <c r="A207" s="38">
        <v>196</v>
      </c>
      <c r="B207" s="33" t="s">
        <v>356</v>
      </c>
      <c r="C207" s="33" t="s">
        <v>151</v>
      </c>
      <c r="D207" s="16" t="s">
        <v>95</v>
      </c>
      <c r="E207" s="13" t="s">
        <v>127</v>
      </c>
      <c r="F207" s="13" t="s">
        <v>136</v>
      </c>
      <c r="G207" s="14">
        <v>60000</v>
      </c>
      <c r="H207" s="14">
        <v>2046.85</v>
      </c>
      <c r="I207" s="14">
        <v>25</v>
      </c>
      <c r="J207" s="14">
        <v>1722</v>
      </c>
      <c r="K207" s="14">
        <v>4260</v>
      </c>
      <c r="L207" s="14">
        <v>593.21</v>
      </c>
      <c r="M207" s="14">
        <v>1824</v>
      </c>
      <c r="N207" s="14">
        <v>4254</v>
      </c>
      <c r="O207" s="17"/>
      <c r="P207" s="14">
        <f t="shared" ref="P207:P231" si="33">SUM(J207:O207)</f>
        <v>12653.21</v>
      </c>
      <c r="Q207" s="14">
        <v>14957.61</v>
      </c>
      <c r="R207" s="50">
        <f t="shared" ref="R207:R231" si="34">SUM(H207,I207,J207,M207,O207,Q207)</f>
        <v>20575.46</v>
      </c>
      <c r="S207" s="14">
        <f t="shared" ref="S207:S231" si="35">SUM(K207,L207,N207)</f>
        <v>9107.2099999999991</v>
      </c>
      <c r="T207" s="14">
        <f t="shared" ref="T207:T231" si="36">+G207-R207</f>
        <v>39424.54</v>
      </c>
      <c r="U207" s="22"/>
      <c r="V207" s="23"/>
    </row>
    <row r="208" spans="1:22" s="2" customFormat="1" ht="43.5" customHeight="1" x14ac:dyDescent="0.2">
      <c r="A208" s="38">
        <v>197</v>
      </c>
      <c r="B208" s="33" t="s">
        <v>357</v>
      </c>
      <c r="C208" s="33" t="s">
        <v>151</v>
      </c>
      <c r="D208" s="16" t="s">
        <v>95</v>
      </c>
      <c r="E208" s="13" t="s">
        <v>127</v>
      </c>
      <c r="F208" s="13" t="s">
        <v>136</v>
      </c>
      <c r="G208" s="14">
        <v>60000</v>
      </c>
      <c r="H208" s="14">
        <v>1105.95</v>
      </c>
      <c r="I208" s="14">
        <v>25</v>
      </c>
      <c r="J208" s="14">
        <v>1722</v>
      </c>
      <c r="K208" s="14">
        <v>4260</v>
      </c>
      <c r="L208" s="14">
        <v>593.21</v>
      </c>
      <c r="M208" s="14">
        <v>1824</v>
      </c>
      <c r="N208" s="14">
        <v>4254</v>
      </c>
      <c r="O208" s="17"/>
      <c r="P208" s="14">
        <f t="shared" si="33"/>
        <v>12653.21</v>
      </c>
      <c r="Q208" s="14">
        <v>4353.82</v>
      </c>
      <c r="R208" s="50">
        <f t="shared" si="34"/>
        <v>9030.77</v>
      </c>
      <c r="S208" s="14">
        <f t="shared" si="35"/>
        <v>9107.2099999999991</v>
      </c>
      <c r="T208" s="14">
        <f t="shared" si="36"/>
        <v>50969.229999999996</v>
      </c>
      <c r="U208" s="22"/>
      <c r="V208" s="23"/>
    </row>
    <row r="209" spans="1:22" s="2" customFormat="1" ht="43.5" customHeight="1" x14ac:dyDescent="0.2">
      <c r="A209" s="38">
        <v>198</v>
      </c>
      <c r="B209" s="33" t="s">
        <v>358</v>
      </c>
      <c r="C209" s="33" t="s">
        <v>150</v>
      </c>
      <c r="D209" s="16" t="s">
        <v>95</v>
      </c>
      <c r="E209" s="13" t="s">
        <v>127</v>
      </c>
      <c r="F209" s="13" t="s">
        <v>62</v>
      </c>
      <c r="G209" s="14">
        <v>65000</v>
      </c>
      <c r="H209" s="14">
        <v>4427.58</v>
      </c>
      <c r="I209" s="14">
        <v>25</v>
      </c>
      <c r="J209" s="14">
        <v>1865.5</v>
      </c>
      <c r="K209" s="14">
        <v>4615</v>
      </c>
      <c r="L209" s="14">
        <v>593.21</v>
      </c>
      <c r="M209" s="14">
        <v>1976</v>
      </c>
      <c r="N209" s="14">
        <v>4608.5</v>
      </c>
      <c r="O209" s="17"/>
      <c r="P209" s="14">
        <f t="shared" si="33"/>
        <v>13658.21</v>
      </c>
      <c r="Q209" s="14">
        <v>100</v>
      </c>
      <c r="R209" s="50">
        <f t="shared" si="34"/>
        <v>8394.08</v>
      </c>
      <c r="S209" s="14">
        <f t="shared" si="35"/>
        <v>9816.7099999999991</v>
      </c>
      <c r="T209" s="14">
        <f t="shared" si="36"/>
        <v>56605.919999999998</v>
      </c>
      <c r="U209" s="22"/>
      <c r="V209" s="23"/>
    </row>
    <row r="210" spans="1:22" s="2" customFormat="1" ht="43.5" customHeight="1" x14ac:dyDescent="0.2">
      <c r="A210" s="38">
        <v>199</v>
      </c>
      <c r="B210" s="33" t="s">
        <v>359</v>
      </c>
      <c r="C210" s="33" t="s">
        <v>150</v>
      </c>
      <c r="D210" s="16" t="s">
        <v>95</v>
      </c>
      <c r="E210" s="13" t="s">
        <v>127</v>
      </c>
      <c r="F210" s="13" t="s">
        <v>136</v>
      </c>
      <c r="G210" s="14">
        <v>65000</v>
      </c>
      <c r="H210" s="14">
        <v>4427.58</v>
      </c>
      <c r="I210" s="14">
        <v>25</v>
      </c>
      <c r="J210" s="14">
        <v>1865.5</v>
      </c>
      <c r="K210" s="14">
        <v>4615</v>
      </c>
      <c r="L210" s="14">
        <v>593.21</v>
      </c>
      <c r="M210" s="14">
        <v>1976</v>
      </c>
      <c r="N210" s="14">
        <v>4608.5</v>
      </c>
      <c r="O210" s="17"/>
      <c r="P210" s="14">
        <f t="shared" si="33"/>
        <v>13658.21</v>
      </c>
      <c r="Q210" s="14">
        <v>100</v>
      </c>
      <c r="R210" s="50">
        <f t="shared" si="34"/>
        <v>8394.08</v>
      </c>
      <c r="S210" s="14">
        <f t="shared" si="35"/>
        <v>9816.7099999999991</v>
      </c>
      <c r="T210" s="14">
        <f t="shared" si="36"/>
        <v>56605.919999999998</v>
      </c>
      <c r="U210" s="22"/>
      <c r="V210" s="23"/>
    </row>
    <row r="211" spans="1:22" s="2" customFormat="1" ht="43.5" customHeight="1" x14ac:dyDescent="0.2">
      <c r="A211" s="38">
        <v>200</v>
      </c>
      <c r="B211" s="33" t="s">
        <v>360</v>
      </c>
      <c r="C211" s="33" t="s">
        <v>151</v>
      </c>
      <c r="D211" s="16" t="s">
        <v>95</v>
      </c>
      <c r="E211" s="13" t="s">
        <v>34</v>
      </c>
      <c r="F211" s="13" t="s">
        <v>62</v>
      </c>
      <c r="G211" s="14">
        <v>65000</v>
      </c>
      <c r="H211" s="14">
        <v>4189.55</v>
      </c>
      <c r="I211" s="14">
        <v>25</v>
      </c>
      <c r="J211" s="14">
        <v>1865.5</v>
      </c>
      <c r="K211" s="14">
        <v>4615</v>
      </c>
      <c r="L211" s="14">
        <v>593.21</v>
      </c>
      <c r="M211" s="14">
        <v>1976</v>
      </c>
      <c r="N211" s="14">
        <v>4608.5</v>
      </c>
      <c r="O211" s="17">
        <v>1190.1199999999999</v>
      </c>
      <c r="P211" s="14">
        <f t="shared" si="33"/>
        <v>14848.329999999998</v>
      </c>
      <c r="Q211" s="14">
        <v>100</v>
      </c>
      <c r="R211" s="50">
        <f t="shared" si="34"/>
        <v>9346.17</v>
      </c>
      <c r="S211" s="14">
        <f t="shared" si="35"/>
        <v>9816.7099999999991</v>
      </c>
      <c r="T211" s="14">
        <f t="shared" si="36"/>
        <v>55653.83</v>
      </c>
      <c r="U211" s="22"/>
      <c r="V211" s="23"/>
    </row>
    <row r="212" spans="1:22" s="2" customFormat="1" ht="43.5" customHeight="1" x14ac:dyDescent="0.2">
      <c r="A212" s="38">
        <v>201</v>
      </c>
      <c r="B212" s="33" t="s">
        <v>361</v>
      </c>
      <c r="C212" s="33" t="s">
        <v>151</v>
      </c>
      <c r="D212" s="16" t="s">
        <v>95</v>
      </c>
      <c r="E212" s="13" t="s">
        <v>34</v>
      </c>
      <c r="F212" s="13" t="s">
        <v>136</v>
      </c>
      <c r="G212" s="14">
        <v>60000</v>
      </c>
      <c r="H212" s="14">
        <v>0</v>
      </c>
      <c r="I212" s="14">
        <v>25</v>
      </c>
      <c r="J212" s="14">
        <v>1722</v>
      </c>
      <c r="K212" s="14">
        <v>4260</v>
      </c>
      <c r="L212" s="14">
        <v>593.21</v>
      </c>
      <c r="M212" s="14">
        <v>1824</v>
      </c>
      <c r="N212" s="14">
        <v>4254</v>
      </c>
      <c r="O212" s="17"/>
      <c r="P212" s="14">
        <f t="shared" si="33"/>
        <v>12653.21</v>
      </c>
      <c r="Q212" s="14">
        <v>1456.5</v>
      </c>
      <c r="R212" s="50">
        <f t="shared" si="34"/>
        <v>5027.5</v>
      </c>
      <c r="S212" s="14">
        <f t="shared" si="35"/>
        <v>9107.2099999999991</v>
      </c>
      <c r="T212" s="14">
        <f t="shared" si="36"/>
        <v>54972.5</v>
      </c>
      <c r="U212" s="22"/>
      <c r="V212" s="23"/>
    </row>
    <row r="213" spans="1:22" s="2" customFormat="1" ht="43.5" customHeight="1" x14ac:dyDescent="0.2">
      <c r="A213" s="38">
        <v>202</v>
      </c>
      <c r="B213" s="33" t="s">
        <v>362</v>
      </c>
      <c r="C213" s="33" t="s">
        <v>150</v>
      </c>
      <c r="D213" s="16" t="s">
        <v>95</v>
      </c>
      <c r="E213" s="13" t="s">
        <v>127</v>
      </c>
      <c r="F213" s="13" t="s">
        <v>62</v>
      </c>
      <c r="G213" s="14">
        <v>60000</v>
      </c>
      <c r="H213" s="14">
        <v>3486.68</v>
      </c>
      <c r="I213" s="14">
        <v>25</v>
      </c>
      <c r="J213" s="14">
        <v>1722</v>
      </c>
      <c r="K213" s="14">
        <v>4260</v>
      </c>
      <c r="L213" s="14">
        <v>593.21</v>
      </c>
      <c r="M213" s="14">
        <v>1824</v>
      </c>
      <c r="N213" s="14">
        <v>4254</v>
      </c>
      <c r="O213" s="17"/>
      <c r="P213" s="14">
        <f t="shared" si="33"/>
        <v>12653.21</v>
      </c>
      <c r="Q213" s="14">
        <v>0</v>
      </c>
      <c r="R213" s="50">
        <f t="shared" si="34"/>
        <v>7057.68</v>
      </c>
      <c r="S213" s="14">
        <f t="shared" si="35"/>
        <v>9107.2099999999991</v>
      </c>
      <c r="T213" s="14">
        <f t="shared" si="36"/>
        <v>52942.32</v>
      </c>
      <c r="U213" s="22"/>
      <c r="V213" s="23"/>
    </row>
    <row r="214" spans="1:22" s="2" customFormat="1" ht="43.5" customHeight="1" x14ac:dyDescent="0.2">
      <c r="A214" s="38">
        <v>203</v>
      </c>
      <c r="B214" s="33" t="s">
        <v>363</v>
      </c>
      <c r="C214" s="33" t="s">
        <v>151</v>
      </c>
      <c r="D214" s="16" t="s">
        <v>99</v>
      </c>
      <c r="E214" s="13" t="s">
        <v>131</v>
      </c>
      <c r="F214" s="13" t="s">
        <v>136</v>
      </c>
      <c r="G214" s="14">
        <v>125000</v>
      </c>
      <c r="H214" s="14">
        <v>17985.990000000002</v>
      </c>
      <c r="I214" s="14">
        <v>25</v>
      </c>
      <c r="J214" s="14">
        <v>3587.5</v>
      </c>
      <c r="K214" s="14">
        <v>8875</v>
      </c>
      <c r="L214" s="14">
        <v>593.21</v>
      </c>
      <c r="M214" s="14">
        <v>3800</v>
      </c>
      <c r="N214" s="14">
        <v>8862.5</v>
      </c>
      <c r="O214" s="17"/>
      <c r="P214" s="14">
        <f t="shared" si="33"/>
        <v>25718.21</v>
      </c>
      <c r="Q214" s="14">
        <v>3208.5</v>
      </c>
      <c r="R214" s="50">
        <f t="shared" si="34"/>
        <v>28606.99</v>
      </c>
      <c r="S214" s="14">
        <f t="shared" si="35"/>
        <v>18330.71</v>
      </c>
      <c r="T214" s="14">
        <f t="shared" si="36"/>
        <v>96393.01</v>
      </c>
      <c r="U214" s="22"/>
      <c r="V214" s="23"/>
    </row>
    <row r="215" spans="1:22" s="2" customFormat="1" ht="43.5" customHeight="1" x14ac:dyDescent="0.2">
      <c r="A215" s="38">
        <v>204</v>
      </c>
      <c r="B215" s="33" t="s">
        <v>364</v>
      </c>
      <c r="C215" s="33" t="s">
        <v>151</v>
      </c>
      <c r="D215" s="16" t="s">
        <v>160</v>
      </c>
      <c r="E215" s="13" t="s">
        <v>158</v>
      </c>
      <c r="F215" s="13" t="s">
        <v>136</v>
      </c>
      <c r="G215" s="14">
        <v>65000</v>
      </c>
      <c r="H215" s="14">
        <v>0</v>
      </c>
      <c r="I215" s="14">
        <v>25</v>
      </c>
      <c r="J215" s="14">
        <v>1865.5</v>
      </c>
      <c r="K215" s="14">
        <v>4615</v>
      </c>
      <c r="L215" s="14">
        <v>593.21</v>
      </c>
      <c r="M215" s="14">
        <v>1976</v>
      </c>
      <c r="N215" s="14">
        <v>4608.5</v>
      </c>
      <c r="O215" s="17">
        <v>1190.1199999999999</v>
      </c>
      <c r="P215" s="14">
        <f t="shared" si="33"/>
        <v>14848.329999999998</v>
      </c>
      <c r="Q215" s="14">
        <v>7057.5199999999995</v>
      </c>
      <c r="R215" s="50">
        <f t="shared" si="34"/>
        <v>12114.14</v>
      </c>
      <c r="S215" s="14">
        <f t="shared" si="35"/>
        <v>9816.7099999999991</v>
      </c>
      <c r="T215" s="14">
        <f t="shared" si="36"/>
        <v>52885.86</v>
      </c>
      <c r="U215" s="22"/>
      <c r="V215" s="23"/>
    </row>
    <row r="216" spans="1:22" s="2" customFormat="1" ht="43.5" customHeight="1" x14ac:dyDescent="0.2">
      <c r="A216" s="38">
        <v>205</v>
      </c>
      <c r="B216" s="33" t="s">
        <v>365</v>
      </c>
      <c r="C216" s="33" t="s">
        <v>150</v>
      </c>
      <c r="D216" s="16" t="s">
        <v>160</v>
      </c>
      <c r="E216" s="13" t="s">
        <v>158</v>
      </c>
      <c r="F216" s="13" t="s">
        <v>62</v>
      </c>
      <c r="G216" s="14">
        <v>65000</v>
      </c>
      <c r="H216" s="14">
        <v>0</v>
      </c>
      <c r="I216" s="14">
        <v>25</v>
      </c>
      <c r="J216" s="14">
        <v>1865.5</v>
      </c>
      <c r="K216" s="14">
        <v>4615</v>
      </c>
      <c r="L216" s="14">
        <v>593.21</v>
      </c>
      <c r="M216" s="14">
        <v>1976</v>
      </c>
      <c r="N216" s="14">
        <v>4608.5</v>
      </c>
      <c r="O216" s="17">
        <v>3570.36</v>
      </c>
      <c r="P216" s="14">
        <f t="shared" si="33"/>
        <v>17228.57</v>
      </c>
      <c r="Q216" s="14">
        <v>100</v>
      </c>
      <c r="R216" s="50">
        <f t="shared" si="34"/>
        <v>7536.8600000000006</v>
      </c>
      <c r="S216" s="14">
        <f t="shared" si="35"/>
        <v>9816.7099999999991</v>
      </c>
      <c r="T216" s="14">
        <f t="shared" si="36"/>
        <v>57463.14</v>
      </c>
      <c r="U216" s="22"/>
      <c r="V216" s="23"/>
    </row>
    <row r="217" spans="1:22" s="2" customFormat="1" ht="43.5" customHeight="1" x14ac:dyDescent="0.2">
      <c r="A217" s="38">
        <v>206</v>
      </c>
      <c r="B217" s="33" t="s">
        <v>366</v>
      </c>
      <c r="C217" s="33" t="s">
        <v>150</v>
      </c>
      <c r="D217" s="16" t="s">
        <v>160</v>
      </c>
      <c r="E217" s="13" t="s">
        <v>158</v>
      </c>
      <c r="F217" s="13" t="s">
        <v>62</v>
      </c>
      <c r="G217" s="14">
        <v>65000</v>
      </c>
      <c r="H217" s="14">
        <v>4427.58</v>
      </c>
      <c r="I217" s="14">
        <v>25</v>
      </c>
      <c r="J217" s="14">
        <v>1865.5</v>
      </c>
      <c r="K217" s="14">
        <v>4615</v>
      </c>
      <c r="L217" s="14">
        <v>593.21</v>
      </c>
      <c r="M217" s="14">
        <v>1976</v>
      </c>
      <c r="N217" s="14">
        <v>4608.5</v>
      </c>
      <c r="O217" s="17"/>
      <c r="P217" s="14">
        <f t="shared" si="33"/>
        <v>13658.21</v>
      </c>
      <c r="Q217" s="14">
        <v>100</v>
      </c>
      <c r="R217" s="50">
        <f t="shared" si="34"/>
        <v>8394.08</v>
      </c>
      <c r="S217" s="14">
        <f t="shared" si="35"/>
        <v>9816.7099999999991</v>
      </c>
      <c r="T217" s="14">
        <f t="shared" si="36"/>
        <v>56605.919999999998</v>
      </c>
      <c r="U217" s="22"/>
      <c r="V217" s="23"/>
    </row>
    <row r="218" spans="1:22" s="2" customFormat="1" ht="43.5" customHeight="1" x14ac:dyDescent="0.2">
      <c r="A218" s="38">
        <v>207</v>
      </c>
      <c r="B218" s="33" t="s">
        <v>367</v>
      </c>
      <c r="C218" s="33" t="s">
        <v>151</v>
      </c>
      <c r="D218" s="16" t="s">
        <v>160</v>
      </c>
      <c r="E218" s="13" t="s">
        <v>158</v>
      </c>
      <c r="F218" s="13" t="s">
        <v>62</v>
      </c>
      <c r="G218" s="14">
        <v>65000</v>
      </c>
      <c r="H218" s="14">
        <v>4189.55</v>
      </c>
      <c r="I218" s="14">
        <v>25</v>
      </c>
      <c r="J218" s="14">
        <v>1865.5</v>
      </c>
      <c r="K218" s="14">
        <v>4615</v>
      </c>
      <c r="L218" s="14">
        <v>593.21</v>
      </c>
      <c r="M218" s="14">
        <v>1976</v>
      </c>
      <c r="N218" s="14">
        <v>4608.5</v>
      </c>
      <c r="O218" s="17">
        <v>1190.1199999999999</v>
      </c>
      <c r="P218" s="14">
        <f t="shared" si="33"/>
        <v>14848.329999999998</v>
      </c>
      <c r="Q218" s="14">
        <v>100</v>
      </c>
      <c r="R218" s="50">
        <f t="shared" si="34"/>
        <v>9346.17</v>
      </c>
      <c r="S218" s="14">
        <f t="shared" si="35"/>
        <v>9816.7099999999991</v>
      </c>
      <c r="T218" s="14">
        <f t="shared" si="36"/>
        <v>55653.83</v>
      </c>
      <c r="U218" s="22"/>
      <c r="V218" s="23"/>
    </row>
    <row r="219" spans="1:22" s="2" customFormat="1" ht="43.5" customHeight="1" x14ac:dyDescent="0.2">
      <c r="A219" s="38">
        <v>208</v>
      </c>
      <c r="B219" s="33" t="s">
        <v>371</v>
      </c>
      <c r="C219" s="33" t="s">
        <v>150</v>
      </c>
      <c r="D219" s="16" t="s">
        <v>159</v>
      </c>
      <c r="E219" s="13" t="s">
        <v>124</v>
      </c>
      <c r="F219" s="13" t="s">
        <v>136</v>
      </c>
      <c r="G219" s="14">
        <v>90000</v>
      </c>
      <c r="H219" s="14">
        <v>9455.59</v>
      </c>
      <c r="I219" s="14">
        <v>25</v>
      </c>
      <c r="J219" s="14">
        <v>2583</v>
      </c>
      <c r="K219" s="14">
        <v>6390</v>
      </c>
      <c r="L219" s="14">
        <v>593.21</v>
      </c>
      <c r="M219" s="14">
        <v>2736</v>
      </c>
      <c r="N219" s="14">
        <v>6381</v>
      </c>
      <c r="O219" s="17">
        <v>1190.1199999999999</v>
      </c>
      <c r="P219" s="14">
        <f>SUM(J219:O219)</f>
        <v>19873.329999999998</v>
      </c>
      <c r="Q219" s="14">
        <v>0</v>
      </c>
      <c r="R219" s="50">
        <f>SUM(H219,I219,J219,M219,O219,Q219)</f>
        <v>15989.71</v>
      </c>
      <c r="S219" s="14">
        <f>SUM(K219,L219,N219)</f>
        <v>13364.21</v>
      </c>
      <c r="T219" s="14">
        <f>+G219-R219</f>
        <v>74010.290000000008</v>
      </c>
      <c r="U219" s="22"/>
      <c r="V219" s="23"/>
    </row>
    <row r="220" spans="1:22" s="2" customFormat="1" ht="43.5" customHeight="1" x14ac:dyDescent="0.2">
      <c r="A220" s="38">
        <v>209</v>
      </c>
      <c r="B220" s="33" t="s">
        <v>368</v>
      </c>
      <c r="C220" s="33" t="s">
        <v>150</v>
      </c>
      <c r="D220" s="16" t="s">
        <v>159</v>
      </c>
      <c r="E220" s="13" t="s">
        <v>158</v>
      </c>
      <c r="F220" s="13" t="s">
        <v>62</v>
      </c>
      <c r="G220" s="14">
        <v>70000</v>
      </c>
      <c r="H220" s="14">
        <v>5368.48</v>
      </c>
      <c r="I220" s="14">
        <v>25</v>
      </c>
      <c r="J220" s="14">
        <v>2009</v>
      </c>
      <c r="K220" s="14">
        <v>4970</v>
      </c>
      <c r="L220" s="14">
        <v>593.21</v>
      </c>
      <c r="M220" s="14">
        <v>2128</v>
      </c>
      <c r="N220" s="14">
        <v>4963</v>
      </c>
      <c r="O220" s="17"/>
      <c r="P220" s="14">
        <f t="shared" si="33"/>
        <v>14663.21</v>
      </c>
      <c r="Q220" s="14">
        <v>100</v>
      </c>
      <c r="R220" s="50">
        <f t="shared" si="34"/>
        <v>9630.48</v>
      </c>
      <c r="S220" s="14">
        <f t="shared" si="35"/>
        <v>10526.21</v>
      </c>
      <c r="T220" s="14">
        <f t="shared" si="36"/>
        <v>60369.520000000004</v>
      </c>
      <c r="U220" s="22"/>
      <c r="V220" s="23"/>
    </row>
    <row r="221" spans="1:22" s="2" customFormat="1" ht="43.5" customHeight="1" x14ac:dyDescent="0.2">
      <c r="A221" s="38">
        <v>210</v>
      </c>
      <c r="B221" s="33" t="s">
        <v>369</v>
      </c>
      <c r="C221" s="33" t="s">
        <v>151</v>
      </c>
      <c r="D221" s="16" t="s">
        <v>159</v>
      </c>
      <c r="E221" s="13" t="s">
        <v>158</v>
      </c>
      <c r="F221" s="13" t="s">
        <v>136</v>
      </c>
      <c r="G221" s="14">
        <v>60000</v>
      </c>
      <c r="H221" s="14">
        <v>3486.68</v>
      </c>
      <c r="I221" s="14">
        <v>25</v>
      </c>
      <c r="J221" s="14">
        <v>1722</v>
      </c>
      <c r="K221" s="14">
        <v>4260</v>
      </c>
      <c r="L221" s="14">
        <v>593.21</v>
      </c>
      <c r="M221" s="14">
        <v>1824</v>
      </c>
      <c r="N221" s="14">
        <v>4254</v>
      </c>
      <c r="O221" s="17"/>
      <c r="P221" s="14">
        <f t="shared" si="33"/>
        <v>12653.21</v>
      </c>
      <c r="Q221" s="14">
        <v>1123.3599999999999</v>
      </c>
      <c r="R221" s="50">
        <f t="shared" si="34"/>
        <v>8181.04</v>
      </c>
      <c r="S221" s="14">
        <f t="shared" si="35"/>
        <v>9107.2099999999991</v>
      </c>
      <c r="T221" s="14">
        <f t="shared" si="36"/>
        <v>51818.96</v>
      </c>
      <c r="U221" s="22"/>
      <c r="V221" s="23"/>
    </row>
    <row r="222" spans="1:22" s="2" customFormat="1" ht="43.5" customHeight="1" x14ac:dyDescent="0.2">
      <c r="A222" s="38">
        <v>211</v>
      </c>
      <c r="B222" s="33" t="s">
        <v>370</v>
      </c>
      <c r="C222" s="33" t="s">
        <v>151</v>
      </c>
      <c r="D222" s="16" t="s">
        <v>159</v>
      </c>
      <c r="E222" s="13" t="s">
        <v>158</v>
      </c>
      <c r="F222" s="13" t="s">
        <v>62</v>
      </c>
      <c r="G222" s="14">
        <v>60000</v>
      </c>
      <c r="H222" s="14">
        <v>3486.68</v>
      </c>
      <c r="I222" s="14">
        <v>25</v>
      </c>
      <c r="J222" s="14">
        <v>1722</v>
      </c>
      <c r="K222" s="14">
        <v>4260</v>
      </c>
      <c r="L222" s="14">
        <v>593.21</v>
      </c>
      <c r="M222" s="14">
        <v>1824</v>
      </c>
      <c r="N222" s="14">
        <v>4254</v>
      </c>
      <c r="O222" s="17"/>
      <c r="P222" s="14">
        <f t="shared" si="33"/>
        <v>12653.21</v>
      </c>
      <c r="Q222" s="14">
        <v>496.48</v>
      </c>
      <c r="R222" s="50">
        <f t="shared" si="34"/>
        <v>7554.16</v>
      </c>
      <c r="S222" s="14">
        <f t="shared" si="35"/>
        <v>9107.2099999999991</v>
      </c>
      <c r="T222" s="14">
        <f t="shared" si="36"/>
        <v>52445.84</v>
      </c>
      <c r="U222" s="22"/>
      <c r="V222" s="23"/>
    </row>
    <row r="223" spans="1:22" s="2" customFormat="1" ht="43.5" customHeight="1" x14ac:dyDescent="0.2">
      <c r="A223" s="38">
        <v>212</v>
      </c>
      <c r="B223" s="33" t="s">
        <v>380</v>
      </c>
      <c r="C223" s="33" t="s">
        <v>151</v>
      </c>
      <c r="D223" s="16" t="s">
        <v>157</v>
      </c>
      <c r="E223" s="13" t="s">
        <v>125</v>
      </c>
      <c r="F223" s="13" t="s">
        <v>136</v>
      </c>
      <c r="G223" s="14">
        <v>65000</v>
      </c>
      <c r="H223" s="14">
        <v>4427.58</v>
      </c>
      <c r="I223" s="14">
        <v>25</v>
      </c>
      <c r="J223" s="14">
        <v>1865.5</v>
      </c>
      <c r="K223" s="14">
        <v>4615</v>
      </c>
      <c r="L223" s="14">
        <v>593.21</v>
      </c>
      <c r="M223" s="14">
        <v>1976</v>
      </c>
      <c r="N223" s="14">
        <v>4608.5</v>
      </c>
      <c r="O223" s="17"/>
      <c r="P223" s="14">
        <f>SUM(J223:O223)</f>
        <v>13658.21</v>
      </c>
      <c r="Q223" s="14">
        <v>0</v>
      </c>
      <c r="R223" s="50">
        <f>SUM(H223,I223,J223,M223,O223,Q223)</f>
        <v>8294.08</v>
      </c>
      <c r="S223" s="14">
        <f>SUM(K223,L223,N223)</f>
        <v>9816.7099999999991</v>
      </c>
      <c r="T223" s="14">
        <f>+G223-R223</f>
        <v>56705.919999999998</v>
      </c>
      <c r="U223" s="22"/>
      <c r="V223" s="23"/>
    </row>
    <row r="224" spans="1:22" s="2" customFormat="1" ht="43.5" customHeight="1" x14ac:dyDescent="0.2">
      <c r="A224" s="38">
        <v>213</v>
      </c>
      <c r="B224" s="33" t="s">
        <v>372</v>
      </c>
      <c r="C224" s="33" t="s">
        <v>151</v>
      </c>
      <c r="D224" s="16" t="s">
        <v>157</v>
      </c>
      <c r="E224" s="13" t="s">
        <v>158</v>
      </c>
      <c r="F224" s="13" t="s">
        <v>62</v>
      </c>
      <c r="G224" s="14">
        <v>50000</v>
      </c>
      <c r="H224" s="14">
        <v>0</v>
      </c>
      <c r="I224" s="14">
        <v>25</v>
      </c>
      <c r="J224" s="14">
        <v>1435</v>
      </c>
      <c r="K224" s="14">
        <v>3550</v>
      </c>
      <c r="L224" s="14">
        <v>550</v>
      </c>
      <c r="M224" s="14">
        <v>1520</v>
      </c>
      <c r="N224" s="14">
        <v>3545</v>
      </c>
      <c r="O224" s="17"/>
      <c r="P224" s="14">
        <f t="shared" si="33"/>
        <v>10600</v>
      </c>
      <c r="Q224" s="14">
        <v>100</v>
      </c>
      <c r="R224" s="50">
        <f t="shared" si="34"/>
        <v>3080</v>
      </c>
      <c r="S224" s="14">
        <f t="shared" si="35"/>
        <v>7645</v>
      </c>
      <c r="T224" s="14">
        <f t="shared" si="36"/>
        <v>46920</v>
      </c>
      <c r="U224" s="22"/>
      <c r="V224" s="23"/>
    </row>
    <row r="225" spans="1:22" s="2" customFormat="1" ht="43.5" customHeight="1" x14ac:dyDescent="0.2">
      <c r="A225" s="38">
        <v>214</v>
      </c>
      <c r="B225" s="33" t="s">
        <v>373</v>
      </c>
      <c r="C225" s="33" t="s">
        <v>150</v>
      </c>
      <c r="D225" s="16" t="s">
        <v>157</v>
      </c>
      <c r="E225" s="13" t="s">
        <v>158</v>
      </c>
      <c r="F225" s="13" t="s">
        <v>62</v>
      </c>
      <c r="G225" s="14">
        <v>50000</v>
      </c>
      <c r="H225" s="14">
        <v>0</v>
      </c>
      <c r="I225" s="14">
        <v>25</v>
      </c>
      <c r="J225" s="14">
        <v>1435</v>
      </c>
      <c r="K225" s="14">
        <v>3550</v>
      </c>
      <c r="L225" s="14">
        <v>550</v>
      </c>
      <c r="M225" s="14">
        <v>1520</v>
      </c>
      <c r="N225" s="14">
        <v>3545</v>
      </c>
      <c r="O225" s="17"/>
      <c r="P225" s="14">
        <f t="shared" si="33"/>
        <v>10600</v>
      </c>
      <c r="Q225" s="14">
        <v>5000</v>
      </c>
      <c r="R225" s="50">
        <f t="shared" si="34"/>
        <v>7980</v>
      </c>
      <c r="S225" s="14">
        <f t="shared" si="35"/>
        <v>7645</v>
      </c>
      <c r="T225" s="14">
        <f t="shared" si="36"/>
        <v>42020</v>
      </c>
      <c r="U225" s="22"/>
      <c r="V225" s="23"/>
    </row>
    <row r="226" spans="1:22" s="2" customFormat="1" ht="43.5" customHeight="1" x14ac:dyDescent="0.2">
      <c r="A226" s="38">
        <v>215</v>
      </c>
      <c r="B226" s="33" t="s">
        <v>374</v>
      </c>
      <c r="C226" s="33" t="s">
        <v>151</v>
      </c>
      <c r="D226" s="16" t="s">
        <v>157</v>
      </c>
      <c r="E226" s="13" t="s">
        <v>158</v>
      </c>
      <c r="F226" s="13" t="s">
        <v>62</v>
      </c>
      <c r="G226" s="14">
        <v>50000</v>
      </c>
      <c r="H226" s="14">
        <v>0</v>
      </c>
      <c r="I226" s="14">
        <v>25</v>
      </c>
      <c r="J226" s="14">
        <v>1435</v>
      </c>
      <c r="K226" s="14">
        <v>3550</v>
      </c>
      <c r="L226" s="14">
        <v>550</v>
      </c>
      <c r="M226" s="14">
        <v>1520</v>
      </c>
      <c r="N226" s="14">
        <v>3545</v>
      </c>
      <c r="O226" s="17">
        <v>1190.1199999999999</v>
      </c>
      <c r="P226" s="14">
        <f t="shared" si="33"/>
        <v>11790.119999999999</v>
      </c>
      <c r="Q226" s="14">
        <v>100</v>
      </c>
      <c r="R226" s="50">
        <f t="shared" si="34"/>
        <v>4270.12</v>
      </c>
      <c r="S226" s="14">
        <f t="shared" si="35"/>
        <v>7645</v>
      </c>
      <c r="T226" s="14">
        <f t="shared" si="36"/>
        <v>45729.88</v>
      </c>
      <c r="U226" s="22"/>
      <c r="V226" s="23"/>
    </row>
    <row r="227" spans="1:22" s="2" customFormat="1" ht="43.5" customHeight="1" x14ac:dyDescent="0.2">
      <c r="A227" s="38">
        <v>216</v>
      </c>
      <c r="B227" s="33" t="s">
        <v>375</v>
      </c>
      <c r="C227" s="33" t="s">
        <v>150</v>
      </c>
      <c r="D227" s="16" t="s">
        <v>157</v>
      </c>
      <c r="E227" s="13" t="s">
        <v>158</v>
      </c>
      <c r="F227" s="13" t="s">
        <v>62</v>
      </c>
      <c r="G227" s="14">
        <v>50000</v>
      </c>
      <c r="H227" s="14">
        <v>0</v>
      </c>
      <c r="I227" s="14">
        <v>25</v>
      </c>
      <c r="J227" s="14">
        <v>1435</v>
      </c>
      <c r="K227" s="14">
        <v>3550</v>
      </c>
      <c r="L227" s="14">
        <v>550</v>
      </c>
      <c r="M227" s="14">
        <v>1520</v>
      </c>
      <c r="N227" s="14">
        <v>3545</v>
      </c>
      <c r="O227" s="17"/>
      <c r="P227" s="14">
        <f t="shared" si="33"/>
        <v>10600</v>
      </c>
      <c r="Q227" s="14">
        <v>793.84</v>
      </c>
      <c r="R227" s="50">
        <f t="shared" si="34"/>
        <v>3773.84</v>
      </c>
      <c r="S227" s="14">
        <f t="shared" si="35"/>
        <v>7645</v>
      </c>
      <c r="T227" s="14">
        <f t="shared" si="36"/>
        <v>46226.16</v>
      </c>
      <c r="U227" s="22"/>
      <c r="V227" s="23"/>
    </row>
    <row r="228" spans="1:22" s="2" customFormat="1" ht="43.5" customHeight="1" x14ac:dyDescent="0.2">
      <c r="A228" s="38">
        <v>217</v>
      </c>
      <c r="B228" s="33" t="s">
        <v>376</v>
      </c>
      <c r="C228" s="33" t="s">
        <v>150</v>
      </c>
      <c r="D228" s="16" t="s">
        <v>157</v>
      </c>
      <c r="E228" s="13" t="s">
        <v>158</v>
      </c>
      <c r="F228" s="13" t="s">
        <v>136</v>
      </c>
      <c r="G228" s="14">
        <v>65000</v>
      </c>
      <c r="H228" s="14">
        <v>4427.58</v>
      </c>
      <c r="I228" s="14">
        <v>25</v>
      </c>
      <c r="J228" s="14">
        <v>1865.5</v>
      </c>
      <c r="K228" s="14">
        <v>4615</v>
      </c>
      <c r="L228" s="14">
        <v>593.21</v>
      </c>
      <c r="M228" s="14">
        <v>1976</v>
      </c>
      <c r="N228" s="14">
        <v>4608.5</v>
      </c>
      <c r="O228" s="17"/>
      <c r="P228" s="14">
        <f t="shared" si="33"/>
        <v>13658.21</v>
      </c>
      <c r="Q228" s="14">
        <v>991.2</v>
      </c>
      <c r="R228" s="50">
        <f t="shared" si="34"/>
        <v>9285.2800000000007</v>
      </c>
      <c r="S228" s="14">
        <f t="shared" si="35"/>
        <v>9816.7099999999991</v>
      </c>
      <c r="T228" s="14">
        <f t="shared" si="36"/>
        <v>55714.720000000001</v>
      </c>
      <c r="U228" s="22"/>
      <c r="V228" s="23"/>
    </row>
    <row r="229" spans="1:22" s="2" customFormat="1" ht="43.5" customHeight="1" x14ac:dyDescent="0.2">
      <c r="A229" s="38">
        <v>218</v>
      </c>
      <c r="B229" s="33" t="s">
        <v>377</v>
      </c>
      <c r="C229" s="33" t="s">
        <v>150</v>
      </c>
      <c r="D229" s="16" t="s">
        <v>157</v>
      </c>
      <c r="E229" s="13" t="s">
        <v>161</v>
      </c>
      <c r="F229" s="13" t="s">
        <v>62</v>
      </c>
      <c r="G229" s="14">
        <v>75000</v>
      </c>
      <c r="H229" s="14">
        <v>6309.38</v>
      </c>
      <c r="I229" s="14">
        <v>25</v>
      </c>
      <c r="J229" s="14">
        <v>2152.5</v>
      </c>
      <c r="K229" s="14">
        <v>5325</v>
      </c>
      <c r="L229" s="14">
        <v>593.21</v>
      </c>
      <c r="M229" s="14">
        <v>2280</v>
      </c>
      <c r="N229" s="14">
        <v>5317.5</v>
      </c>
      <c r="O229" s="17"/>
      <c r="P229" s="14">
        <f t="shared" si="33"/>
        <v>15668.21</v>
      </c>
      <c r="Q229" s="14">
        <v>1388.56</v>
      </c>
      <c r="R229" s="50">
        <f t="shared" si="34"/>
        <v>12155.44</v>
      </c>
      <c r="S229" s="14">
        <f t="shared" si="35"/>
        <v>11235.71</v>
      </c>
      <c r="T229" s="14">
        <f t="shared" si="36"/>
        <v>62844.56</v>
      </c>
      <c r="U229" s="22"/>
      <c r="V229" s="23"/>
    </row>
    <row r="230" spans="1:22" s="2" customFormat="1" ht="43.5" customHeight="1" x14ac:dyDescent="0.2">
      <c r="A230" s="38">
        <v>219</v>
      </c>
      <c r="B230" s="33" t="s">
        <v>378</v>
      </c>
      <c r="C230" s="33" t="s">
        <v>150</v>
      </c>
      <c r="D230" s="16" t="s">
        <v>157</v>
      </c>
      <c r="E230" s="13" t="s">
        <v>158</v>
      </c>
      <c r="F230" s="13" t="s">
        <v>136</v>
      </c>
      <c r="G230" s="14">
        <v>60000</v>
      </c>
      <c r="H230" s="14">
        <v>3010.63</v>
      </c>
      <c r="I230" s="14">
        <v>25</v>
      </c>
      <c r="J230" s="14">
        <v>1722</v>
      </c>
      <c r="K230" s="14">
        <v>4260</v>
      </c>
      <c r="L230" s="14">
        <v>593.21</v>
      </c>
      <c r="M230" s="14">
        <v>1824</v>
      </c>
      <c r="N230" s="14">
        <v>4254</v>
      </c>
      <c r="O230" s="17">
        <v>2380.2399999999998</v>
      </c>
      <c r="P230" s="14">
        <f t="shared" si="33"/>
        <v>15033.449999999999</v>
      </c>
      <c r="Q230" s="14">
        <v>100</v>
      </c>
      <c r="R230" s="50">
        <f t="shared" si="34"/>
        <v>9061.869999999999</v>
      </c>
      <c r="S230" s="14">
        <f t="shared" si="35"/>
        <v>9107.2099999999991</v>
      </c>
      <c r="T230" s="14">
        <f t="shared" si="36"/>
        <v>50938.130000000005</v>
      </c>
      <c r="U230" s="22"/>
      <c r="V230" s="23"/>
    </row>
    <row r="231" spans="1:22" s="2" customFormat="1" ht="43.5" customHeight="1" x14ac:dyDescent="0.2">
      <c r="A231" s="38">
        <v>220</v>
      </c>
      <c r="B231" s="33" t="s">
        <v>379</v>
      </c>
      <c r="C231" s="33" t="s">
        <v>151</v>
      </c>
      <c r="D231" s="16" t="s">
        <v>157</v>
      </c>
      <c r="E231" s="13" t="s">
        <v>158</v>
      </c>
      <c r="F231" s="13" t="s">
        <v>62</v>
      </c>
      <c r="G231" s="14">
        <v>60000</v>
      </c>
      <c r="H231" s="14">
        <v>3010.63</v>
      </c>
      <c r="I231" s="14">
        <v>25</v>
      </c>
      <c r="J231" s="14">
        <v>1722</v>
      </c>
      <c r="K231" s="14">
        <v>4260</v>
      </c>
      <c r="L231" s="14">
        <v>593.21</v>
      </c>
      <c r="M231" s="14">
        <v>1824</v>
      </c>
      <c r="N231" s="14">
        <v>4254</v>
      </c>
      <c r="O231" s="17">
        <v>2380.2399999999998</v>
      </c>
      <c r="P231" s="14">
        <f t="shared" si="33"/>
        <v>15033.449999999999</v>
      </c>
      <c r="Q231" s="14">
        <v>3000</v>
      </c>
      <c r="R231" s="50">
        <f t="shared" si="34"/>
        <v>11961.869999999999</v>
      </c>
      <c r="S231" s="14">
        <f t="shared" si="35"/>
        <v>9107.2099999999991</v>
      </c>
      <c r="T231" s="14">
        <f t="shared" si="36"/>
        <v>48038.130000000005</v>
      </c>
      <c r="U231" s="22"/>
      <c r="V231" s="23"/>
    </row>
    <row r="232" spans="1:22" s="2" customFormat="1" ht="43.5" customHeight="1" x14ac:dyDescent="0.2">
      <c r="A232" s="38">
        <v>221</v>
      </c>
      <c r="B232" s="35" t="s">
        <v>398</v>
      </c>
      <c r="C232" s="35" t="s">
        <v>150</v>
      </c>
      <c r="D232" s="16" t="s">
        <v>90</v>
      </c>
      <c r="E232" s="16" t="s">
        <v>156</v>
      </c>
      <c r="F232" s="16" t="s">
        <v>136</v>
      </c>
      <c r="G232" s="14">
        <v>175000</v>
      </c>
      <c r="H232" s="14">
        <v>30052.61</v>
      </c>
      <c r="I232" s="14">
        <v>25</v>
      </c>
      <c r="J232" s="27">
        <v>5022.5</v>
      </c>
      <c r="K232" s="14">
        <v>12425</v>
      </c>
      <c r="L232" s="14">
        <v>593.21</v>
      </c>
      <c r="M232" s="27">
        <v>4098.53</v>
      </c>
      <c r="N232" s="14">
        <v>9558.74</v>
      </c>
      <c r="O232" s="42"/>
      <c r="P232" s="14">
        <f>SUM(J232:O232)</f>
        <v>31697.979999999996</v>
      </c>
      <c r="Q232" s="14">
        <v>0</v>
      </c>
      <c r="R232" s="50">
        <f>SUM(H232,I232,J232,M232,O232,Q232)</f>
        <v>39198.639999999999</v>
      </c>
      <c r="S232" s="14">
        <f>SUM(K232,L232,N232)</f>
        <v>22576.949999999997</v>
      </c>
      <c r="T232" s="14">
        <f>+G232-R232</f>
        <v>135801.35999999999</v>
      </c>
      <c r="U232" s="22"/>
      <c r="V232" s="23"/>
    </row>
    <row r="233" spans="1:22" s="2" customFormat="1" ht="43.5" customHeight="1" x14ac:dyDescent="0.2">
      <c r="A233" s="38">
        <v>222</v>
      </c>
      <c r="B233" s="33" t="s">
        <v>396</v>
      </c>
      <c r="C233" s="33" t="s">
        <v>150</v>
      </c>
      <c r="D233" s="16" t="s">
        <v>90</v>
      </c>
      <c r="E233" s="13" t="s">
        <v>120</v>
      </c>
      <c r="F233" s="13" t="s">
        <v>136</v>
      </c>
      <c r="G233" s="14">
        <v>125000</v>
      </c>
      <c r="H233" s="14">
        <v>17985.990000000002</v>
      </c>
      <c r="I233" s="14">
        <v>25</v>
      </c>
      <c r="J233" s="14">
        <v>3587.5</v>
      </c>
      <c r="K233" s="14">
        <v>8875</v>
      </c>
      <c r="L233" s="14">
        <v>593.21</v>
      </c>
      <c r="M233" s="14">
        <v>3800</v>
      </c>
      <c r="N233" s="14">
        <v>8862.5</v>
      </c>
      <c r="O233" s="17"/>
      <c r="P233" s="14">
        <f t="shared" ref="P233:P252" si="37">SUM(J233:O233)</f>
        <v>25718.21</v>
      </c>
      <c r="Q233" s="14">
        <v>33056.300000000003</v>
      </c>
      <c r="R233" s="50">
        <f t="shared" si="16"/>
        <v>58454.790000000008</v>
      </c>
      <c r="S233" s="14">
        <f t="shared" ref="S233:S252" si="38">SUM(K233,L233,N233)</f>
        <v>18330.71</v>
      </c>
      <c r="T233" s="14">
        <f t="shared" ref="T233:T252" si="39">+G233-R233</f>
        <v>66545.209999999992</v>
      </c>
      <c r="U233" s="22"/>
      <c r="V233" s="23"/>
    </row>
    <row r="234" spans="1:22" s="2" customFormat="1" ht="43.5" customHeight="1" x14ac:dyDescent="0.2">
      <c r="A234" s="38">
        <v>223</v>
      </c>
      <c r="B234" s="33" t="s">
        <v>305</v>
      </c>
      <c r="C234" s="33" t="s">
        <v>151</v>
      </c>
      <c r="D234" s="16" t="s">
        <v>90</v>
      </c>
      <c r="E234" s="13" t="s">
        <v>117</v>
      </c>
      <c r="F234" s="13" t="s">
        <v>136</v>
      </c>
      <c r="G234" s="17">
        <v>130000</v>
      </c>
      <c r="H234" s="14">
        <v>18864.59</v>
      </c>
      <c r="I234" s="14">
        <v>25</v>
      </c>
      <c r="J234" s="14">
        <v>3731</v>
      </c>
      <c r="K234" s="14">
        <v>9230</v>
      </c>
      <c r="L234" s="14">
        <v>593.21</v>
      </c>
      <c r="M234" s="14">
        <v>3952</v>
      </c>
      <c r="N234" s="14">
        <v>9217</v>
      </c>
      <c r="O234" s="17">
        <v>1190.1199999999999</v>
      </c>
      <c r="P234" s="14">
        <f t="shared" si="37"/>
        <v>27913.329999999998</v>
      </c>
      <c r="Q234" s="14">
        <v>1170</v>
      </c>
      <c r="R234" s="50">
        <f t="shared" si="16"/>
        <v>28932.71</v>
      </c>
      <c r="S234" s="14">
        <f t="shared" si="38"/>
        <v>19040.21</v>
      </c>
      <c r="T234" s="14">
        <f t="shared" si="39"/>
        <v>101067.29000000001</v>
      </c>
      <c r="U234" s="22"/>
      <c r="V234" s="23"/>
    </row>
    <row r="235" spans="1:22" s="2" customFormat="1" ht="43.5" customHeight="1" x14ac:dyDescent="0.2">
      <c r="A235" s="38">
        <v>224</v>
      </c>
      <c r="B235" s="35" t="s">
        <v>397</v>
      </c>
      <c r="C235" s="35" t="s">
        <v>151</v>
      </c>
      <c r="D235" s="16" t="s">
        <v>90</v>
      </c>
      <c r="E235" s="16" t="s">
        <v>67</v>
      </c>
      <c r="F235" s="16" t="s">
        <v>416</v>
      </c>
      <c r="G235" s="14">
        <v>35000</v>
      </c>
      <c r="H235" s="14">
        <v>0</v>
      </c>
      <c r="I235" s="14">
        <v>25</v>
      </c>
      <c r="J235" s="27">
        <v>1004.5</v>
      </c>
      <c r="K235" s="14">
        <v>2485</v>
      </c>
      <c r="L235" s="14">
        <v>385</v>
      </c>
      <c r="M235" s="27">
        <v>1064</v>
      </c>
      <c r="N235" s="14">
        <v>2481.5</v>
      </c>
      <c r="O235" s="42"/>
      <c r="P235" s="14">
        <f t="shared" si="37"/>
        <v>7420</v>
      </c>
      <c r="Q235" s="14">
        <v>0</v>
      </c>
      <c r="R235" s="50">
        <f t="shared" si="16"/>
        <v>2093.5</v>
      </c>
      <c r="S235" s="14">
        <f t="shared" si="38"/>
        <v>5351.5</v>
      </c>
      <c r="T235" s="14">
        <f t="shared" si="39"/>
        <v>32906.5</v>
      </c>
      <c r="U235" s="22"/>
      <c r="V235" s="23"/>
    </row>
    <row r="236" spans="1:22" s="2" customFormat="1" ht="43.5" customHeight="1" x14ac:dyDescent="0.2">
      <c r="A236" s="38">
        <v>225</v>
      </c>
      <c r="B236" s="35" t="s">
        <v>399</v>
      </c>
      <c r="C236" s="35" t="s">
        <v>151</v>
      </c>
      <c r="D236" s="16" t="s">
        <v>91</v>
      </c>
      <c r="E236" s="16" t="s">
        <v>134</v>
      </c>
      <c r="F236" s="16" t="s">
        <v>136</v>
      </c>
      <c r="G236" s="14">
        <v>125000</v>
      </c>
      <c r="H236" s="14">
        <v>17688.46</v>
      </c>
      <c r="I236" s="14">
        <v>25</v>
      </c>
      <c r="J236" s="27">
        <v>3587.5</v>
      </c>
      <c r="K236" s="14">
        <v>8875</v>
      </c>
      <c r="L236" s="14">
        <v>593.21</v>
      </c>
      <c r="M236" s="27">
        <v>3800</v>
      </c>
      <c r="N236" s="14">
        <v>8862.5</v>
      </c>
      <c r="O236" s="42">
        <v>1190.1199999999999</v>
      </c>
      <c r="P236" s="14">
        <f t="shared" si="37"/>
        <v>26908.329999999998</v>
      </c>
      <c r="Q236" s="14">
        <v>0</v>
      </c>
      <c r="R236" s="50">
        <f t="shared" si="16"/>
        <v>26291.079999999998</v>
      </c>
      <c r="S236" s="14">
        <f t="shared" si="38"/>
        <v>18330.71</v>
      </c>
      <c r="T236" s="14">
        <f t="shared" si="39"/>
        <v>98708.92</v>
      </c>
      <c r="U236" s="22"/>
      <c r="V236" s="23"/>
    </row>
    <row r="237" spans="1:22" s="2" customFormat="1" ht="43.5" customHeight="1" x14ac:dyDescent="0.2">
      <c r="A237" s="38">
        <v>226</v>
      </c>
      <c r="B237" s="35" t="s">
        <v>400</v>
      </c>
      <c r="C237" s="35" t="s">
        <v>151</v>
      </c>
      <c r="D237" s="16" t="s">
        <v>91</v>
      </c>
      <c r="E237" s="16" t="s">
        <v>37</v>
      </c>
      <c r="F237" s="16" t="s">
        <v>62</v>
      </c>
      <c r="G237" s="14">
        <v>70000</v>
      </c>
      <c r="H237" s="14">
        <v>5368.48</v>
      </c>
      <c r="I237" s="14">
        <v>25</v>
      </c>
      <c r="J237" s="14">
        <v>2009</v>
      </c>
      <c r="K237" s="14">
        <v>4970</v>
      </c>
      <c r="L237" s="14">
        <v>593.21</v>
      </c>
      <c r="M237" s="14">
        <v>2128</v>
      </c>
      <c r="N237" s="14">
        <v>4963</v>
      </c>
      <c r="O237" s="42"/>
      <c r="P237" s="14">
        <f t="shared" si="37"/>
        <v>14663.21</v>
      </c>
      <c r="Q237" s="14">
        <v>100</v>
      </c>
      <c r="R237" s="50">
        <f t="shared" si="16"/>
        <v>9630.48</v>
      </c>
      <c r="S237" s="14">
        <f t="shared" si="38"/>
        <v>10526.21</v>
      </c>
      <c r="T237" s="14">
        <f t="shared" si="39"/>
        <v>60369.520000000004</v>
      </c>
      <c r="U237" s="22"/>
      <c r="V237" s="23"/>
    </row>
    <row r="238" spans="1:22" s="2" customFormat="1" ht="43.5" customHeight="1" x14ac:dyDescent="0.2">
      <c r="A238" s="38">
        <v>227</v>
      </c>
      <c r="B238" s="33" t="s">
        <v>401</v>
      </c>
      <c r="C238" s="33" t="s">
        <v>151</v>
      </c>
      <c r="D238" s="16" t="s">
        <v>91</v>
      </c>
      <c r="E238" s="13" t="s">
        <v>37</v>
      </c>
      <c r="F238" s="13" t="s">
        <v>62</v>
      </c>
      <c r="G238" s="14">
        <v>65000</v>
      </c>
      <c r="H238" s="14">
        <v>4427.58</v>
      </c>
      <c r="I238" s="14">
        <v>25</v>
      </c>
      <c r="J238" s="27">
        <v>1865.5</v>
      </c>
      <c r="K238" s="14">
        <v>4615</v>
      </c>
      <c r="L238" s="14">
        <v>593.21</v>
      </c>
      <c r="M238" s="27">
        <v>1976</v>
      </c>
      <c r="N238" s="14">
        <v>4608.5</v>
      </c>
      <c r="O238" s="42"/>
      <c r="P238" s="14">
        <f t="shared" si="37"/>
        <v>13658.21</v>
      </c>
      <c r="Q238" s="14">
        <v>100</v>
      </c>
      <c r="R238" s="50">
        <f t="shared" ref="R238:R252" si="40">SUM(H238,I238,J238,M238,O238,Q238)</f>
        <v>8394.08</v>
      </c>
      <c r="S238" s="14">
        <f t="shared" si="38"/>
        <v>9816.7099999999991</v>
      </c>
      <c r="T238" s="14">
        <f t="shared" si="39"/>
        <v>56605.919999999998</v>
      </c>
      <c r="U238" s="22"/>
      <c r="V238" s="23"/>
    </row>
    <row r="239" spans="1:22" s="2" customFormat="1" ht="43.5" customHeight="1" x14ac:dyDescent="0.2">
      <c r="A239" s="38">
        <v>228</v>
      </c>
      <c r="B239" s="33" t="s">
        <v>402</v>
      </c>
      <c r="C239" s="33" t="s">
        <v>150</v>
      </c>
      <c r="D239" s="16" t="s">
        <v>91</v>
      </c>
      <c r="E239" s="13" t="s">
        <v>37</v>
      </c>
      <c r="F239" s="13" t="s">
        <v>62</v>
      </c>
      <c r="G239" s="14">
        <v>70000</v>
      </c>
      <c r="H239" s="14">
        <v>5368.48</v>
      </c>
      <c r="I239" s="14">
        <v>25</v>
      </c>
      <c r="J239" s="14">
        <v>2009</v>
      </c>
      <c r="K239" s="14">
        <v>4970</v>
      </c>
      <c r="L239" s="14">
        <v>593.21</v>
      </c>
      <c r="M239" s="14">
        <v>2128</v>
      </c>
      <c r="N239" s="14">
        <v>4963</v>
      </c>
      <c r="O239" s="17"/>
      <c r="P239" s="14">
        <f>SUM(J239:O239)</f>
        <v>14663.21</v>
      </c>
      <c r="Q239" s="14">
        <v>1156.4000000000001</v>
      </c>
      <c r="R239" s="50">
        <f t="shared" si="40"/>
        <v>10686.88</v>
      </c>
      <c r="S239" s="14">
        <f>SUM(K239,L239,N239)</f>
        <v>10526.21</v>
      </c>
      <c r="T239" s="14">
        <f>+G239-R239</f>
        <v>59313.120000000003</v>
      </c>
      <c r="U239" s="22"/>
      <c r="V239" s="23"/>
    </row>
    <row r="240" spans="1:22" s="2" customFormat="1" ht="43.5" customHeight="1" x14ac:dyDescent="0.2">
      <c r="A240" s="38">
        <v>229</v>
      </c>
      <c r="B240" s="33" t="s">
        <v>403</v>
      </c>
      <c r="C240" s="33" t="s">
        <v>150</v>
      </c>
      <c r="D240" s="16" t="s">
        <v>91</v>
      </c>
      <c r="E240" s="13" t="s">
        <v>37</v>
      </c>
      <c r="F240" s="13" t="s">
        <v>62</v>
      </c>
      <c r="G240" s="14">
        <v>65000</v>
      </c>
      <c r="H240" s="14">
        <v>0</v>
      </c>
      <c r="I240" s="14">
        <v>25</v>
      </c>
      <c r="J240" s="27">
        <v>1865.5</v>
      </c>
      <c r="K240" s="14">
        <v>4615</v>
      </c>
      <c r="L240" s="14">
        <v>593.21</v>
      </c>
      <c r="M240" s="27">
        <v>1976</v>
      </c>
      <c r="N240" s="14">
        <v>4608.5</v>
      </c>
      <c r="O240" s="42"/>
      <c r="P240" s="14">
        <f t="shared" si="37"/>
        <v>13658.21</v>
      </c>
      <c r="Q240" s="14">
        <v>1734.6</v>
      </c>
      <c r="R240" s="50">
        <f t="shared" si="40"/>
        <v>5601.1</v>
      </c>
      <c r="S240" s="14">
        <f t="shared" si="38"/>
        <v>9816.7099999999991</v>
      </c>
      <c r="T240" s="14">
        <f t="shared" si="39"/>
        <v>59398.9</v>
      </c>
      <c r="U240" s="22"/>
      <c r="V240" s="23"/>
    </row>
    <row r="241" spans="1:22" s="2" customFormat="1" ht="43.5" customHeight="1" x14ac:dyDescent="0.2">
      <c r="A241" s="38">
        <v>230</v>
      </c>
      <c r="B241" s="33" t="s">
        <v>404</v>
      </c>
      <c r="C241" s="33" t="s">
        <v>151</v>
      </c>
      <c r="D241" s="16" t="s">
        <v>91</v>
      </c>
      <c r="E241" s="13" t="s">
        <v>37</v>
      </c>
      <c r="F241" s="13" t="s">
        <v>62</v>
      </c>
      <c r="G241" s="14">
        <v>65000</v>
      </c>
      <c r="H241" s="14">
        <v>3713.5</v>
      </c>
      <c r="I241" s="14">
        <v>25</v>
      </c>
      <c r="J241" s="27">
        <v>1865.5</v>
      </c>
      <c r="K241" s="14">
        <v>4615</v>
      </c>
      <c r="L241" s="14">
        <v>593.21</v>
      </c>
      <c r="M241" s="27">
        <v>1976</v>
      </c>
      <c r="N241" s="14">
        <v>4608.5</v>
      </c>
      <c r="O241" s="42">
        <v>3570.36</v>
      </c>
      <c r="P241" s="14">
        <f t="shared" si="37"/>
        <v>17228.57</v>
      </c>
      <c r="Q241" s="14">
        <v>100</v>
      </c>
      <c r="R241" s="50">
        <f t="shared" si="40"/>
        <v>11250.36</v>
      </c>
      <c r="S241" s="14">
        <f t="shared" si="38"/>
        <v>9816.7099999999991</v>
      </c>
      <c r="T241" s="14">
        <f t="shared" si="39"/>
        <v>53749.64</v>
      </c>
      <c r="U241" s="22"/>
      <c r="V241" s="23"/>
    </row>
    <row r="242" spans="1:22" s="2" customFormat="1" ht="43.5" customHeight="1" x14ac:dyDescent="0.2">
      <c r="A242" s="38">
        <v>231</v>
      </c>
      <c r="B242" s="33" t="s">
        <v>405</v>
      </c>
      <c r="C242" s="33" t="s">
        <v>151</v>
      </c>
      <c r="D242" s="16" t="s">
        <v>91</v>
      </c>
      <c r="E242" s="13" t="s">
        <v>113</v>
      </c>
      <c r="F242" s="13" t="s">
        <v>136</v>
      </c>
      <c r="G242" s="14">
        <v>75000</v>
      </c>
      <c r="H242" s="14">
        <v>6071.35</v>
      </c>
      <c r="I242" s="14">
        <v>25</v>
      </c>
      <c r="J242" s="27">
        <v>2152.5</v>
      </c>
      <c r="K242" s="14">
        <v>5325</v>
      </c>
      <c r="L242" s="14">
        <v>593.21</v>
      </c>
      <c r="M242" s="27">
        <v>2280</v>
      </c>
      <c r="N242" s="14">
        <v>5317.5</v>
      </c>
      <c r="O242" s="42">
        <v>1190.1199999999999</v>
      </c>
      <c r="P242" s="14">
        <f t="shared" si="37"/>
        <v>16858.329999999998</v>
      </c>
      <c r="Q242" s="14">
        <v>8964.869999999999</v>
      </c>
      <c r="R242" s="50">
        <f t="shared" si="40"/>
        <v>20683.84</v>
      </c>
      <c r="S242" s="14">
        <f t="shared" si="38"/>
        <v>11235.71</v>
      </c>
      <c r="T242" s="14">
        <f t="shared" si="39"/>
        <v>54316.160000000003</v>
      </c>
      <c r="U242" s="22"/>
      <c r="V242" s="23"/>
    </row>
    <row r="243" spans="1:22" s="2" customFormat="1" ht="43.5" customHeight="1" x14ac:dyDescent="0.2">
      <c r="A243" s="38">
        <v>232</v>
      </c>
      <c r="B243" s="33" t="s">
        <v>406</v>
      </c>
      <c r="C243" s="33" t="s">
        <v>150</v>
      </c>
      <c r="D243" s="16" t="s">
        <v>91</v>
      </c>
      <c r="E243" s="13" t="s">
        <v>31</v>
      </c>
      <c r="F243" s="13" t="s">
        <v>416</v>
      </c>
      <c r="G243" s="14">
        <v>34000</v>
      </c>
      <c r="H243" s="14">
        <v>0</v>
      </c>
      <c r="I243" s="14">
        <v>25</v>
      </c>
      <c r="J243" s="14">
        <v>975.8</v>
      </c>
      <c r="K243" s="14">
        <v>2414</v>
      </c>
      <c r="L243" s="14">
        <v>374</v>
      </c>
      <c r="M243" s="14">
        <v>1033.5999999999999</v>
      </c>
      <c r="N243" s="14">
        <v>2410.6</v>
      </c>
      <c r="O243" s="17"/>
      <c r="P243" s="14">
        <f t="shared" si="37"/>
        <v>7208</v>
      </c>
      <c r="Q243" s="14">
        <v>594.72</v>
      </c>
      <c r="R243" s="50">
        <f t="shared" si="40"/>
        <v>2629.12</v>
      </c>
      <c r="S243" s="14">
        <f t="shared" si="38"/>
        <v>5198.6000000000004</v>
      </c>
      <c r="T243" s="14">
        <f t="shared" si="39"/>
        <v>31370.880000000001</v>
      </c>
      <c r="U243" s="22"/>
      <c r="V243" s="23"/>
    </row>
    <row r="244" spans="1:22" s="2" customFormat="1" ht="43.5" customHeight="1" x14ac:dyDescent="0.2">
      <c r="A244" s="38">
        <v>233</v>
      </c>
      <c r="B244" s="33" t="s">
        <v>407</v>
      </c>
      <c r="C244" s="33" t="s">
        <v>151</v>
      </c>
      <c r="D244" s="16" t="s">
        <v>92</v>
      </c>
      <c r="E244" s="13" t="s">
        <v>126</v>
      </c>
      <c r="F244" s="13" t="s">
        <v>136</v>
      </c>
      <c r="G244" s="14">
        <v>125000</v>
      </c>
      <c r="H244" s="14">
        <v>17688.46</v>
      </c>
      <c r="I244" s="14">
        <v>25</v>
      </c>
      <c r="J244" s="27">
        <v>3587.5</v>
      </c>
      <c r="K244" s="14">
        <v>8875</v>
      </c>
      <c r="L244" s="14">
        <v>593.21</v>
      </c>
      <c r="M244" s="27">
        <v>3800</v>
      </c>
      <c r="N244" s="14">
        <v>8862.5</v>
      </c>
      <c r="O244" s="42">
        <v>1190.1199999999999</v>
      </c>
      <c r="P244" s="14">
        <f t="shared" si="37"/>
        <v>26908.329999999998</v>
      </c>
      <c r="Q244" s="14">
        <v>12920.57</v>
      </c>
      <c r="R244" s="50">
        <f t="shared" si="40"/>
        <v>39211.649999999994</v>
      </c>
      <c r="S244" s="14">
        <f t="shared" si="38"/>
        <v>18330.71</v>
      </c>
      <c r="T244" s="14">
        <f t="shared" si="39"/>
        <v>85788.35</v>
      </c>
      <c r="U244" s="22"/>
      <c r="V244" s="23"/>
    </row>
    <row r="245" spans="1:22" s="2" customFormat="1" ht="43.5" customHeight="1" x14ac:dyDescent="0.2">
      <c r="A245" s="38">
        <v>234</v>
      </c>
      <c r="B245" s="33" t="s">
        <v>408</v>
      </c>
      <c r="C245" s="33" t="s">
        <v>150</v>
      </c>
      <c r="D245" s="16" t="s">
        <v>92</v>
      </c>
      <c r="E245" s="13" t="s">
        <v>135</v>
      </c>
      <c r="F245" s="13" t="s">
        <v>136</v>
      </c>
      <c r="G245" s="14">
        <v>65000</v>
      </c>
      <c r="H245" s="14">
        <v>4027.58</v>
      </c>
      <c r="I245" s="14">
        <v>25</v>
      </c>
      <c r="J245" s="27">
        <v>1865.5</v>
      </c>
      <c r="K245" s="14">
        <v>4615</v>
      </c>
      <c r="L245" s="14">
        <v>593.21</v>
      </c>
      <c r="M245" s="27">
        <v>1976</v>
      </c>
      <c r="N245" s="14">
        <v>4608.5</v>
      </c>
      <c r="O245" s="42"/>
      <c r="P245" s="14">
        <f t="shared" si="37"/>
        <v>13658.21</v>
      </c>
      <c r="Q245" s="14">
        <v>2100</v>
      </c>
      <c r="R245" s="50">
        <f t="shared" si="40"/>
        <v>9994.08</v>
      </c>
      <c r="S245" s="14">
        <f t="shared" si="38"/>
        <v>9816.7099999999991</v>
      </c>
      <c r="T245" s="14">
        <f t="shared" si="39"/>
        <v>55005.919999999998</v>
      </c>
      <c r="U245" s="22"/>
      <c r="V245" s="23"/>
    </row>
    <row r="246" spans="1:22" s="2" customFormat="1" ht="43.5" customHeight="1" x14ac:dyDescent="0.2">
      <c r="A246" s="38">
        <v>235</v>
      </c>
      <c r="B246" s="33" t="s">
        <v>409</v>
      </c>
      <c r="C246" s="33" t="s">
        <v>151</v>
      </c>
      <c r="D246" s="16" t="s">
        <v>92</v>
      </c>
      <c r="E246" s="13" t="s">
        <v>135</v>
      </c>
      <c r="F246" s="13" t="s">
        <v>62</v>
      </c>
      <c r="G246" s="14">
        <v>65000</v>
      </c>
      <c r="H246" s="14">
        <v>4427.58</v>
      </c>
      <c r="I246" s="14">
        <v>25</v>
      </c>
      <c r="J246" s="14">
        <v>1865.5</v>
      </c>
      <c r="K246" s="14">
        <v>4615</v>
      </c>
      <c r="L246" s="14">
        <v>593.21</v>
      </c>
      <c r="M246" s="14">
        <v>1976</v>
      </c>
      <c r="N246" s="14">
        <v>4608.5</v>
      </c>
      <c r="O246" s="17"/>
      <c r="P246" s="14">
        <f t="shared" si="37"/>
        <v>13658.21</v>
      </c>
      <c r="Q246" s="14">
        <v>1535.5</v>
      </c>
      <c r="R246" s="50">
        <f t="shared" si="40"/>
        <v>9829.58</v>
      </c>
      <c r="S246" s="14">
        <f t="shared" si="38"/>
        <v>9816.7099999999991</v>
      </c>
      <c r="T246" s="14">
        <f t="shared" si="39"/>
        <v>55170.42</v>
      </c>
      <c r="U246" s="22"/>
      <c r="V246" s="23"/>
    </row>
    <row r="247" spans="1:22" s="2" customFormat="1" ht="43.5" customHeight="1" x14ac:dyDescent="0.2">
      <c r="A247" s="38">
        <v>236</v>
      </c>
      <c r="B247" s="33" t="s">
        <v>410</v>
      </c>
      <c r="C247" s="33" t="s">
        <v>151</v>
      </c>
      <c r="D247" s="16" t="s">
        <v>92</v>
      </c>
      <c r="E247" s="13" t="s">
        <v>135</v>
      </c>
      <c r="F247" s="13" t="s">
        <v>136</v>
      </c>
      <c r="G247" s="14">
        <v>65000</v>
      </c>
      <c r="H247" s="14">
        <v>4427.58</v>
      </c>
      <c r="I247" s="14">
        <v>25</v>
      </c>
      <c r="J247" s="14">
        <v>1865.5</v>
      </c>
      <c r="K247" s="14">
        <v>4615</v>
      </c>
      <c r="L247" s="14">
        <v>593.21</v>
      </c>
      <c r="M247" s="14">
        <v>1976</v>
      </c>
      <c r="N247" s="14">
        <v>4608.5</v>
      </c>
      <c r="O247" s="17"/>
      <c r="P247" s="14">
        <f>SUM(J247:O247)</f>
        <v>13658.21</v>
      </c>
      <c r="Q247" s="14">
        <v>356.5</v>
      </c>
      <c r="R247" s="50">
        <f t="shared" si="40"/>
        <v>8650.58</v>
      </c>
      <c r="S247" s="14">
        <f>SUM(K247,L247,N247)</f>
        <v>9816.7099999999991</v>
      </c>
      <c r="T247" s="14">
        <f>+G247-R247</f>
        <v>56349.42</v>
      </c>
      <c r="U247" s="22"/>
      <c r="V247" s="23"/>
    </row>
    <row r="248" spans="1:22" s="2" customFormat="1" ht="43.5" customHeight="1" x14ac:dyDescent="0.2">
      <c r="A248" s="38">
        <v>237</v>
      </c>
      <c r="B248" s="33" t="s">
        <v>411</v>
      </c>
      <c r="C248" s="33" t="s">
        <v>151</v>
      </c>
      <c r="D248" s="16" t="s">
        <v>92</v>
      </c>
      <c r="E248" s="13" t="s">
        <v>135</v>
      </c>
      <c r="F248" s="13" t="s">
        <v>136</v>
      </c>
      <c r="G248" s="14">
        <v>65000</v>
      </c>
      <c r="H248" s="14">
        <v>4427.58</v>
      </c>
      <c r="I248" s="14">
        <v>25</v>
      </c>
      <c r="J248" s="14">
        <v>1865.5</v>
      </c>
      <c r="K248" s="14">
        <v>4615</v>
      </c>
      <c r="L248" s="14">
        <v>593.21</v>
      </c>
      <c r="M248" s="14">
        <v>1976</v>
      </c>
      <c r="N248" s="14">
        <v>4608.5</v>
      </c>
      <c r="O248" s="17"/>
      <c r="P248" s="14">
        <f t="shared" si="37"/>
        <v>13658.21</v>
      </c>
      <c r="Q248" s="14">
        <v>750</v>
      </c>
      <c r="R248" s="50">
        <f t="shared" si="40"/>
        <v>9044.08</v>
      </c>
      <c r="S248" s="14">
        <f t="shared" si="38"/>
        <v>9816.7099999999991</v>
      </c>
      <c r="T248" s="14">
        <f t="shared" si="39"/>
        <v>55955.92</v>
      </c>
      <c r="U248" s="22"/>
      <c r="V248" s="23"/>
    </row>
    <row r="249" spans="1:22" s="2" customFormat="1" ht="43.5" customHeight="1" x14ac:dyDescent="0.2">
      <c r="A249" s="38">
        <v>238</v>
      </c>
      <c r="B249" s="33" t="s">
        <v>412</v>
      </c>
      <c r="C249" s="33" t="s">
        <v>150</v>
      </c>
      <c r="D249" s="16" t="s">
        <v>92</v>
      </c>
      <c r="E249" s="13" t="s">
        <v>135</v>
      </c>
      <c r="F249" s="13" t="s">
        <v>136</v>
      </c>
      <c r="G249" s="14">
        <v>65000</v>
      </c>
      <c r="H249" s="14">
        <v>4427.58</v>
      </c>
      <c r="I249" s="14">
        <v>25</v>
      </c>
      <c r="J249" s="14">
        <v>1865.5</v>
      </c>
      <c r="K249" s="14">
        <v>4615</v>
      </c>
      <c r="L249" s="14">
        <v>593.21</v>
      </c>
      <c r="M249" s="14">
        <v>1976</v>
      </c>
      <c r="N249" s="14">
        <v>4608.5</v>
      </c>
      <c r="O249" s="17"/>
      <c r="P249" s="14">
        <f t="shared" ref="P249" si="41">SUM(J249:O249)</f>
        <v>13658.21</v>
      </c>
      <c r="Q249" s="14">
        <v>16856.009999999998</v>
      </c>
      <c r="R249" s="50">
        <f t="shared" si="40"/>
        <v>25150.089999999997</v>
      </c>
      <c r="S249" s="14">
        <f t="shared" ref="S249" si="42">SUM(K249,L249,N249)</f>
        <v>9816.7099999999991</v>
      </c>
      <c r="T249" s="14">
        <f t="shared" ref="T249" si="43">+G249-R249</f>
        <v>39849.910000000003</v>
      </c>
      <c r="U249" s="22"/>
      <c r="V249" s="23"/>
    </row>
    <row r="250" spans="1:22" s="2" customFormat="1" ht="43.5" customHeight="1" x14ac:dyDescent="0.2">
      <c r="A250" s="38">
        <v>239</v>
      </c>
      <c r="B250" s="33" t="s">
        <v>413</v>
      </c>
      <c r="C250" s="33" t="s">
        <v>151</v>
      </c>
      <c r="D250" s="16" t="s">
        <v>92</v>
      </c>
      <c r="E250" s="13" t="s">
        <v>135</v>
      </c>
      <c r="F250" s="13" t="s">
        <v>136</v>
      </c>
      <c r="G250" s="14">
        <v>65000</v>
      </c>
      <c r="H250" s="14">
        <v>4427.58</v>
      </c>
      <c r="I250" s="14">
        <v>25</v>
      </c>
      <c r="J250" s="14">
        <v>1865.5</v>
      </c>
      <c r="K250" s="14">
        <v>4615</v>
      </c>
      <c r="L250" s="14">
        <v>593.21</v>
      </c>
      <c r="M250" s="14">
        <v>1976</v>
      </c>
      <c r="N250" s="14">
        <v>4608.5</v>
      </c>
      <c r="O250" s="17"/>
      <c r="P250" s="14">
        <f t="shared" si="37"/>
        <v>13658.21</v>
      </c>
      <c r="Q250" s="14">
        <v>0</v>
      </c>
      <c r="R250" s="50">
        <f t="shared" si="40"/>
        <v>8294.08</v>
      </c>
      <c r="S250" s="14">
        <f t="shared" si="38"/>
        <v>9816.7099999999991</v>
      </c>
      <c r="T250" s="14">
        <f t="shared" si="39"/>
        <v>56705.919999999998</v>
      </c>
      <c r="U250" s="22"/>
      <c r="V250" s="23"/>
    </row>
    <row r="251" spans="1:22" s="2" customFormat="1" ht="43.5" customHeight="1" x14ac:dyDescent="0.2">
      <c r="A251" s="38">
        <v>240</v>
      </c>
      <c r="B251" s="33" t="s">
        <v>414</v>
      </c>
      <c r="C251" s="33" t="s">
        <v>151</v>
      </c>
      <c r="D251" s="16" t="s">
        <v>92</v>
      </c>
      <c r="E251" s="13" t="s">
        <v>135</v>
      </c>
      <c r="F251" s="13" t="s">
        <v>136</v>
      </c>
      <c r="G251" s="14">
        <v>60000</v>
      </c>
      <c r="H251" s="14">
        <v>3486.68</v>
      </c>
      <c r="I251" s="14">
        <v>25</v>
      </c>
      <c r="J251" s="14">
        <v>1722</v>
      </c>
      <c r="K251" s="14">
        <v>4260</v>
      </c>
      <c r="L251" s="14">
        <v>593.21</v>
      </c>
      <c r="M251" s="14">
        <v>1824</v>
      </c>
      <c r="N251" s="14">
        <v>4254</v>
      </c>
      <c r="O251" s="17"/>
      <c r="P251" s="14">
        <f t="shared" si="37"/>
        <v>12653.21</v>
      </c>
      <c r="Q251" s="14">
        <v>7475.68</v>
      </c>
      <c r="R251" s="50">
        <f t="shared" si="40"/>
        <v>14533.36</v>
      </c>
      <c r="S251" s="14">
        <f t="shared" si="38"/>
        <v>9107.2099999999991</v>
      </c>
      <c r="T251" s="14">
        <f t="shared" si="39"/>
        <v>45466.64</v>
      </c>
      <c r="U251" s="22"/>
      <c r="V251" s="23"/>
    </row>
    <row r="252" spans="1:22" s="2" customFormat="1" ht="43.5" customHeight="1" x14ac:dyDescent="0.2">
      <c r="A252" s="38">
        <v>241</v>
      </c>
      <c r="B252" s="33" t="s">
        <v>415</v>
      </c>
      <c r="C252" s="33" t="s">
        <v>151</v>
      </c>
      <c r="D252" s="16" t="s">
        <v>92</v>
      </c>
      <c r="E252" s="13" t="s">
        <v>135</v>
      </c>
      <c r="F252" s="13" t="s">
        <v>136</v>
      </c>
      <c r="G252" s="14">
        <v>60000</v>
      </c>
      <c r="H252" s="14">
        <v>0</v>
      </c>
      <c r="I252" s="14">
        <v>25</v>
      </c>
      <c r="J252" s="14">
        <v>1722</v>
      </c>
      <c r="K252" s="14">
        <v>4260</v>
      </c>
      <c r="L252" s="14">
        <v>593.21</v>
      </c>
      <c r="M252" s="14">
        <v>1824</v>
      </c>
      <c r="N252" s="14">
        <v>4254</v>
      </c>
      <c r="O252" s="17"/>
      <c r="P252" s="14">
        <f t="shared" si="37"/>
        <v>12653.21</v>
      </c>
      <c r="Q252" s="14">
        <v>3534.19</v>
      </c>
      <c r="R252" s="50">
        <f t="shared" si="40"/>
        <v>7105.1900000000005</v>
      </c>
      <c r="S252" s="14">
        <f t="shared" si="38"/>
        <v>9107.2099999999991</v>
      </c>
      <c r="T252" s="14">
        <f t="shared" si="39"/>
        <v>52894.81</v>
      </c>
      <c r="U252" s="22"/>
      <c r="V252" s="23"/>
    </row>
    <row r="253" spans="1:22" s="2" customFormat="1" ht="43.5" customHeight="1" x14ac:dyDescent="0.2">
      <c r="A253" s="38">
        <v>242</v>
      </c>
      <c r="B253" s="33" t="s">
        <v>385</v>
      </c>
      <c r="C253" s="33" t="s">
        <v>151</v>
      </c>
      <c r="D253" s="16" t="s">
        <v>40</v>
      </c>
      <c r="E253" s="13" t="s">
        <v>129</v>
      </c>
      <c r="F253" s="13" t="s">
        <v>136</v>
      </c>
      <c r="G253" s="14">
        <v>130000</v>
      </c>
      <c r="H253" s="14">
        <v>19162.12</v>
      </c>
      <c r="I253" s="14">
        <v>25</v>
      </c>
      <c r="J253" s="14">
        <v>3731</v>
      </c>
      <c r="K253" s="14">
        <v>9230</v>
      </c>
      <c r="L253" s="14">
        <v>593.21</v>
      </c>
      <c r="M253" s="14">
        <v>3952</v>
      </c>
      <c r="N253" s="14">
        <v>9217</v>
      </c>
      <c r="O253" s="17"/>
      <c r="P253" s="14">
        <f>SUM(J253:O253)</f>
        <v>26723.21</v>
      </c>
      <c r="Q253" s="14">
        <v>0</v>
      </c>
      <c r="R253" s="50">
        <f>SUM(H253,I253,J253,M253,O253,Q253)</f>
        <v>26870.12</v>
      </c>
      <c r="S253" s="14">
        <f>SUM(K253,L253,N253)</f>
        <v>19040.21</v>
      </c>
      <c r="T253" s="14">
        <f>+G253-R253</f>
        <v>103129.88</v>
      </c>
      <c r="U253" s="22"/>
      <c r="V253" s="23"/>
    </row>
    <row r="254" spans="1:22" s="9" customFormat="1" ht="43.5" customHeight="1" x14ac:dyDescent="0.2">
      <c r="A254" s="38">
        <v>243</v>
      </c>
      <c r="B254" s="35" t="s">
        <v>393</v>
      </c>
      <c r="C254" s="35" t="s">
        <v>151</v>
      </c>
      <c r="D254" s="16" t="s">
        <v>139</v>
      </c>
      <c r="E254" s="16" t="s">
        <v>130</v>
      </c>
      <c r="F254" s="13" t="s">
        <v>136</v>
      </c>
      <c r="G254" s="14">
        <v>125000</v>
      </c>
      <c r="H254" s="14">
        <v>17985.990000000002</v>
      </c>
      <c r="I254" s="14">
        <v>25</v>
      </c>
      <c r="J254" s="14">
        <v>3587.5</v>
      </c>
      <c r="K254" s="14">
        <v>8875</v>
      </c>
      <c r="L254" s="14">
        <v>593.21</v>
      </c>
      <c r="M254" s="14">
        <v>3800</v>
      </c>
      <c r="N254" s="14">
        <v>8862.5</v>
      </c>
      <c r="O254" s="17"/>
      <c r="P254" s="14">
        <f>SUM(J254:O254)</f>
        <v>25718.21</v>
      </c>
      <c r="Q254" s="14">
        <v>0</v>
      </c>
      <c r="R254" s="50">
        <f>SUM(H254,I254,J254,M254,O254,Q254)</f>
        <v>25398.49</v>
      </c>
      <c r="S254" s="14">
        <f>SUM(K254,L254,N254)</f>
        <v>18330.71</v>
      </c>
      <c r="T254" s="14">
        <f>+G254-R254</f>
        <v>99601.51</v>
      </c>
      <c r="U254" s="22"/>
      <c r="V254" s="23"/>
    </row>
    <row r="255" spans="1:22" s="2" customFormat="1" ht="43.5" customHeight="1" x14ac:dyDescent="0.2">
      <c r="A255" s="38">
        <v>244</v>
      </c>
      <c r="B255" s="33" t="s">
        <v>383</v>
      </c>
      <c r="C255" s="33" t="s">
        <v>151</v>
      </c>
      <c r="D255" s="16" t="s">
        <v>40</v>
      </c>
      <c r="E255" s="13" t="s">
        <v>122</v>
      </c>
      <c r="F255" s="13" t="s">
        <v>136</v>
      </c>
      <c r="G255" s="14">
        <v>90000</v>
      </c>
      <c r="H255" s="14">
        <v>9753.1200000000008</v>
      </c>
      <c r="I255" s="14">
        <v>25</v>
      </c>
      <c r="J255" s="14">
        <v>2583</v>
      </c>
      <c r="K255" s="14">
        <v>6390</v>
      </c>
      <c r="L255" s="14">
        <v>593.21</v>
      </c>
      <c r="M255" s="14">
        <v>2736</v>
      </c>
      <c r="N255" s="14">
        <v>6381</v>
      </c>
      <c r="O255" s="17"/>
      <c r="P255" s="14">
        <f>SUM(J255:O255)</f>
        <v>18683.21</v>
      </c>
      <c r="Q255" s="14">
        <v>2000</v>
      </c>
      <c r="R255" s="50">
        <f>SUM(H255,I255,J255,M255,O255,Q255)</f>
        <v>17097.120000000003</v>
      </c>
      <c r="S255" s="14">
        <f>SUM(K255,L255,N255)</f>
        <v>13364.21</v>
      </c>
      <c r="T255" s="14">
        <f>+G255-R255</f>
        <v>72902.880000000005</v>
      </c>
      <c r="U255" s="22"/>
      <c r="V255" s="23"/>
    </row>
    <row r="256" spans="1:22" s="2" customFormat="1" ht="43.5" customHeight="1" x14ac:dyDescent="0.2">
      <c r="A256" s="38">
        <v>245</v>
      </c>
      <c r="B256" s="33" t="s">
        <v>382</v>
      </c>
      <c r="C256" s="33" t="s">
        <v>150</v>
      </c>
      <c r="D256" s="16" t="s">
        <v>40</v>
      </c>
      <c r="E256" s="13" t="s">
        <v>39</v>
      </c>
      <c r="F256" s="13" t="s">
        <v>136</v>
      </c>
      <c r="G256" s="14">
        <v>90000</v>
      </c>
      <c r="H256" s="14">
        <v>9753.1200000000008</v>
      </c>
      <c r="I256" s="14">
        <v>25</v>
      </c>
      <c r="J256" s="14">
        <v>2583</v>
      </c>
      <c r="K256" s="14">
        <v>6390</v>
      </c>
      <c r="L256" s="14">
        <v>593.21</v>
      </c>
      <c r="M256" s="14">
        <v>2736</v>
      </c>
      <c r="N256" s="14">
        <v>6381</v>
      </c>
      <c r="O256" s="17"/>
      <c r="P256" s="14">
        <f>SUM(J256:O256)</f>
        <v>18683.21</v>
      </c>
      <c r="Q256" s="14">
        <v>0</v>
      </c>
      <c r="R256" s="50">
        <f>SUM(H256,I256,J256,M256,O256,Q256)</f>
        <v>15097.12</v>
      </c>
      <c r="S256" s="14">
        <f>SUM(K256,L256,N256)</f>
        <v>13364.21</v>
      </c>
      <c r="T256" s="14">
        <f>+G256-R256</f>
        <v>74902.880000000005</v>
      </c>
      <c r="U256" s="22"/>
      <c r="V256" s="23"/>
    </row>
    <row r="257" spans="1:116" s="2" customFormat="1" ht="43.5" customHeight="1" x14ac:dyDescent="0.2">
      <c r="A257" s="38">
        <v>246</v>
      </c>
      <c r="B257" s="33" t="s">
        <v>389</v>
      </c>
      <c r="C257" s="33" t="s">
        <v>151</v>
      </c>
      <c r="D257" s="16" t="s">
        <v>40</v>
      </c>
      <c r="E257" s="13" t="s">
        <v>49</v>
      </c>
      <c r="F257" s="13" t="s">
        <v>61</v>
      </c>
      <c r="G257" s="14">
        <v>130000</v>
      </c>
      <c r="H257" s="14">
        <v>19162.12</v>
      </c>
      <c r="I257" s="14">
        <v>25</v>
      </c>
      <c r="J257" s="14">
        <v>3731</v>
      </c>
      <c r="K257" s="14">
        <v>9230</v>
      </c>
      <c r="L257" s="14">
        <v>593.21</v>
      </c>
      <c r="M257" s="14">
        <v>3952</v>
      </c>
      <c r="N257" s="14">
        <v>9217</v>
      </c>
      <c r="O257" s="17"/>
      <c r="P257" s="14">
        <f>SUM(J257:O257)</f>
        <v>26723.21</v>
      </c>
      <c r="Q257" s="14">
        <v>0</v>
      </c>
      <c r="R257" s="50">
        <f>SUM(H257,I257,J257,M257,O257,Q257)</f>
        <v>26870.12</v>
      </c>
      <c r="S257" s="14">
        <f>SUM(K257,L257,N257)</f>
        <v>19040.21</v>
      </c>
      <c r="T257" s="14">
        <f>+G257-R257</f>
        <v>103129.88</v>
      </c>
      <c r="U257" s="22"/>
      <c r="V257" s="23"/>
    </row>
    <row r="258" spans="1:116" s="2" customFormat="1" ht="43.5" customHeight="1" x14ac:dyDescent="0.2">
      <c r="A258" s="38">
        <v>247</v>
      </c>
      <c r="B258" s="33" t="s">
        <v>390</v>
      </c>
      <c r="C258" s="33" t="s">
        <v>151</v>
      </c>
      <c r="D258" s="16" t="s">
        <v>40</v>
      </c>
      <c r="E258" s="13" t="s">
        <v>49</v>
      </c>
      <c r="F258" s="13" t="s">
        <v>61</v>
      </c>
      <c r="G258" s="14">
        <v>110000</v>
      </c>
      <c r="H258" s="14">
        <v>14457.62</v>
      </c>
      <c r="I258" s="14">
        <v>25</v>
      </c>
      <c r="J258" s="14">
        <v>3157</v>
      </c>
      <c r="K258" s="14">
        <v>7810</v>
      </c>
      <c r="L258" s="14">
        <v>593.21</v>
      </c>
      <c r="M258" s="14">
        <v>3344</v>
      </c>
      <c r="N258" s="14">
        <v>7799</v>
      </c>
      <c r="O258" s="17"/>
      <c r="P258" s="14">
        <f>SUM(J258:O258)</f>
        <v>22703.21</v>
      </c>
      <c r="Q258" s="14">
        <v>0</v>
      </c>
      <c r="R258" s="50">
        <f>SUM(H258,I258,J258,M258,O258,Q258)</f>
        <v>20983.620000000003</v>
      </c>
      <c r="S258" s="14">
        <f>SUM(K258,L258,N258)</f>
        <v>16202.21</v>
      </c>
      <c r="T258" s="14">
        <f>+G258-R258</f>
        <v>89016.38</v>
      </c>
      <c r="U258" s="22"/>
      <c r="V258" s="23"/>
    </row>
    <row r="259" spans="1:116" s="2" customFormat="1" ht="43.5" customHeight="1" x14ac:dyDescent="0.2">
      <c r="A259" s="38">
        <v>248</v>
      </c>
      <c r="B259" s="33" t="s">
        <v>394</v>
      </c>
      <c r="C259" s="33" t="s">
        <v>151</v>
      </c>
      <c r="D259" s="16" t="s">
        <v>139</v>
      </c>
      <c r="E259" s="13" t="s">
        <v>140</v>
      </c>
      <c r="F259" s="13" t="s">
        <v>136</v>
      </c>
      <c r="G259" s="14">
        <v>80000</v>
      </c>
      <c r="H259" s="14">
        <v>6805.81</v>
      </c>
      <c r="I259" s="14">
        <v>25</v>
      </c>
      <c r="J259" s="14">
        <v>2296</v>
      </c>
      <c r="K259" s="14">
        <v>5680</v>
      </c>
      <c r="L259" s="14">
        <v>593.21</v>
      </c>
      <c r="M259" s="14">
        <v>2432</v>
      </c>
      <c r="N259" s="14">
        <v>5672</v>
      </c>
      <c r="O259" s="17">
        <v>2380.2399999999998</v>
      </c>
      <c r="P259" s="14">
        <f>SUM(J259:O259)</f>
        <v>19053.449999999997</v>
      </c>
      <c r="Q259" s="14">
        <v>4059.5</v>
      </c>
      <c r="R259" s="50">
        <f>SUM(H259,I259,J259,M259,O259,Q259)</f>
        <v>17998.550000000003</v>
      </c>
      <c r="S259" s="14">
        <f>SUM(K259,L259,N259)</f>
        <v>11945.21</v>
      </c>
      <c r="T259" s="14">
        <f>+G259-R259</f>
        <v>62001.45</v>
      </c>
      <c r="U259" s="22"/>
      <c r="V259" s="23"/>
    </row>
    <row r="260" spans="1:116" s="2" customFormat="1" ht="43.5" customHeight="1" x14ac:dyDescent="0.2">
      <c r="A260" s="38">
        <v>249</v>
      </c>
      <c r="B260" s="33" t="s">
        <v>395</v>
      </c>
      <c r="C260" s="33" t="s">
        <v>151</v>
      </c>
      <c r="D260" s="16" t="s">
        <v>139</v>
      </c>
      <c r="E260" s="13" t="s">
        <v>65</v>
      </c>
      <c r="F260" s="13" t="s">
        <v>136</v>
      </c>
      <c r="G260" s="14">
        <v>65000</v>
      </c>
      <c r="H260" s="14">
        <v>4427.58</v>
      </c>
      <c r="I260" s="14">
        <v>25</v>
      </c>
      <c r="J260" s="14">
        <v>1865.5</v>
      </c>
      <c r="K260" s="14">
        <v>4615</v>
      </c>
      <c r="L260" s="14">
        <v>593.21</v>
      </c>
      <c r="M260" s="14">
        <v>1976</v>
      </c>
      <c r="N260" s="14">
        <v>4608.5</v>
      </c>
      <c r="O260" s="17"/>
      <c r="P260" s="14">
        <f>SUM(J260:O260)</f>
        <v>13658.21</v>
      </c>
      <c r="Q260" s="14">
        <v>0</v>
      </c>
      <c r="R260" s="50">
        <f>SUM(H260,I260,J260,M260,O260,Q260)</f>
        <v>8294.08</v>
      </c>
      <c r="S260" s="14">
        <f>SUM(K260,L260,N260)</f>
        <v>9816.7099999999991</v>
      </c>
      <c r="T260" s="14">
        <f>+G260-R260</f>
        <v>56705.919999999998</v>
      </c>
      <c r="U260" s="22"/>
      <c r="V260" s="23"/>
    </row>
    <row r="261" spans="1:116" s="2" customFormat="1" ht="43.5" customHeight="1" x14ac:dyDescent="0.2">
      <c r="A261" s="38">
        <v>250</v>
      </c>
      <c r="B261" s="33" t="s">
        <v>384</v>
      </c>
      <c r="C261" s="33" t="s">
        <v>150</v>
      </c>
      <c r="D261" s="16" t="s">
        <v>40</v>
      </c>
      <c r="E261" s="13" t="s">
        <v>38</v>
      </c>
      <c r="F261" s="13" t="s">
        <v>136</v>
      </c>
      <c r="G261" s="14">
        <v>60000</v>
      </c>
      <c r="H261" s="14">
        <v>3486.68</v>
      </c>
      <c r="I261" s="14">
        <v>25</v>
      </c>
      <c r="J261" s="14">
        <v>1722</v>
      </c>
      <c r="K261" s="14">
        <v>4260</v>
      </c>
      <c r="L261" s="14">
        <v>593.21</v>
      </c>
      <c r="M261" s="14">
        <v>1824</v>
      </c>
      <c r="N261" s="14">
        <v>4254</v>
      </c>
      <c r="O261" s="17"/>
      <c r="P261" s="14">
        <f>SUM(J261:O261)</f>
        <v>12653.21</v>
      </c>
      <c r="Q261" s="14">
        <v>1100</v>
      </c>
      <c r="R261" s="50">
        <f>SUM(H261,I261,J261,M261,O261,Q261)</f>
        <v>8157.68</v>
      </c>
      <c r="S261" s="14">
        <f>SUM(K261,L261,N261)</f>
        <v>9107.2099999999991</v>
      </c>
      <c r="T261" s="14">
        <f>+G261-R261</f>
        <v>51842.32</v>
      </c>
      <c r="U261" s="22"/>
      <c r="V261" s="23"/>
    </row>
    <row r="262" spans="1:116" s="2" customFormat="1" ht="43.5" customHeight="1" x14ac:dyDescent="0.2">
      <c r="A262" s="38">
        <v>251</v>
      </c>
      <c r="B262" s="33" t="s">
        <v>386</v>
      </c>
      <c r="C262" s="33" t="s">
        <v>151</v>
      </c>
      <c r="D262" s="16" t="s">
        <v>40</v>
      </c>
      <c r="E262" s="13" t="s">
        <v>49</v>
      </c>
      <c r="F262" s="13" t="s">
        <v>61</v>
      </c>
      <c r="G262" s="14">
        <v>125000</v>
      </c>
      <c r="H262" s="14">
        <v>17985.990000000002</v>
      </c>
      <c r="I262" s="14">
        <v>25</v>
      </c>
      <c r="J262" s="14">
        <v>3587.5</v>
      </c>
      <c r="K262" s="14">
        <v>8875</v>
      </c>
      <c r="L262" s="14">
        <v>593.21</v>
      </c>
      <c r="M262" s="14">
        <v>3800</v>
      </c>
      <c r="N262" s="14">
        <v>8862.5</v>
      </c>
      <c r="O262" s="17"/>
      <c r="P262" s="14">
        <f>SUM(J262:O262)</f>
        <v>25718.21</v>
      </c>
      <c r="Q262" s="14">
        <v>0</v>
      </c>
      <c r="R262" s="50">
        <f>SUM(H262,I262,J262,M262,O262,Q262)</f>
        <v>25398.49</v>
      </c>
      <c r="S262" s="14">
        <f>SUM(K262,L262,N262)</f>
        <v>18330.71</v>
      </c>
      <c r="T262" s="14">
        <f>+G262-R262</f>
        <v>99601.51</v>
      </c>
      <c r="U262" s="22"/>
      <c r="V262" s="23"/>
    </row>
    <row r="263" spans="1:116" s="2" customFormat="1" ht="43.5" customHeight="1" x14ac:dyDescent="0.2">
      <c r="A263" s="38">
        <v>252</v>
      </c>
      <c r="B263" s="33" t="s">
        <v>387</v>
      </c>
      <c r="C263" s="33" t="s">
        <v>151</v>
      </c>
      <c r="D263" s="16" t="s">
        <v>40</v>
      </c>
      <c r="E263" s="13" t="s">
        <v>123</v>
      </c>
      <c r="F263" s="13" t="s">
        <v>136</v>
      </c>
      <c r="G263" s="14">
        <v>70000</v>
      </c>
      <c r="H263" s="14">
        <v>236.12</v>
      </c>
      <c r="I263" s="14">
        <v>25</v>
      </c>
      <c r="J263" s="14">
        <v>2009</v>
      </c>
      <c r="K263" s="14">
        <v>4970</v>
      </c>
      <c r="L263" s="14">
        <v>593.21</v>
      </c>
      <c r="M263" s="14">
        <v>2128</v>
      </c>
      <c r="N263" s="14">
        <v>4963</v>
      </c>
      <c r="O263" s="17">
        <v>1190.1199999999999</v>
      </c>
      <c r="P263" s="14">
        <f>SUM(J263:O263)</f>
        <v>15853.329999999998</v>
      </c>
      <c r="Q263" s="14">
        <v>10070.470000000001</v>
      </c>
      <c r="R263" s="50">
        <f>SUM(H263,I263,J263,M263,O263,Q263)</f>
        <v>15658.710000000001</v>
      </c>
      <c r="S263" s="14">
        <f>SUM(K263,L263,N263)</f>
        <v>10526.21</v>
      </c>
      <c r="T263" s="14">
        <f>+G263-R263</f>
        <v>54341.29</v>
      </c>
      <c r="U263" s="22"/>
      <c r="V263" s="23"/>
    </row>
    <row r="264" spans="1:116" s="2" customFormat="1" ht="43.5" customHeight="1" x14ac:dyDescent="0.2">
      <c r="A264" s="38">
        <v>253</v>
      </c>
      <c r="B264" s="33" t="s">
        <v>388</v>
      </c>
      <c r="C264" s="33" t="s">
        <v>151</v>
      </c>
      <c r="D264" s="16" t="s">
        <v>40</v>
      </c>
      <c r="E264" s="13" t="s">
        <v>31</v>
      </c>
      <c r="F264" s="13" t="s">
        <v>416</v>
      </c>
      <c r="G264" s="14">
        <v>26250</v>
      </c>
      <c r="H264" s="14">
        <v>0</v>
      </c>
      <c r="I264" s="14">
        <v>25</v>
      </c>
      <c r="J264" s="14">
        <v>753.38</v>
      </c>
      <c r="K264" s="14">
        <v>1863.75</v>
      </c>
      <c r="L264" s="14">
        <v>288.75</v>
      </c>
      <c r="M264" s="14">
        <v>798</v>
      </c>
      <c r="N264" s="14">
        <v>1861.13</v>
      </c>
      <c r="O264" s="17"/>
      <c r="P264" s="14">
        <f>SUM(J264:O264)</f>
        <v>5565.01</v>
      </c>
      <c r="Q264" s="14">
        <v>199.12</v>
      </c>
      <c r="R264" s="50">
        <f>SUM(H264,I264,J264,M264,O264,Q264)</f>
        <v>1775.5</v>
      </c>
      <c r="S264" s="14">
        <f>SUM(K264,L264,N264)</f>
        <v>4013.63</v>
      </c>
      <c r="T264" s="14">
        <f>+G264-R264</f>
        <v>24474.5</v>
      </c>
      <c r="U264" s="22"/>
      <c r="V264" s="23"/>
    </row>
    <row r="265" spans="1:116" s="2" customFormat="1" ht="43.5" customHeight="1" x14ac:dyDescent="0.2">
      <c r="A265" s="38">
        <v>254</v>
      </c>
      <c r="B265" s="33" t="s">
        <v>391</v>
      </c>
      <c r="C265" s="33" t="s">
        <v>151</v>
      </c>
      <c r="D265" s="16" t="s">
        <v>40</v>
      </c>
      <c r="E265" s="13" t="s">
        <v>155</v>
      </c>
      <c r="F265" s="13" t="s">
        <v>416</v>
      </c>
      <c r="G265" s="14">
        <v>34000</v>
      </c>
      <c r="H265" s="14">
        <v>0</v>
      </c>
      <c r="I265" s="14">
        <v>25</v>
      </c>
      <c r="J265" s="14">
        <v>975.8</v>
      </c>
      <c r="K265" s="14">
        <v>2414</v>
      </c>
      <c r="L265" s="14">
        <v>374</v>
      </c>
      <c r="M265" s="14">
        <v>1033.5999999999999</v>
      </c>
      <c r="N265" s="14">
        <v>2410.6</v>
      </c>
      <c r="O265" s="17"/>
      <c r="P265" s="14">
        <f>SUM(J265:O265)</f>
        <v>7208</v>
      </c>
      <c r="Q265" s="14">
        <v>0</v>
      </c>
      <c r="R265" s="50">
        <f>SUM(H265,I265,J265,M265,O265,Q265)</f>
        <v>2034.3999999999999</v>
      </c>
      <c r="S265" s="14">
        <f>SUM(K265,L265,N265)</f>
        <v>5198.6000000000004</v>
      </c>
      <c r="T265" s="14">
        <f>+G265-R265</f>
        <v>31965.599999999999</v>
      </c>
      <c r="U265" s="22"/>
      <c r="V265" s="23"/>
    </row>
    <row r="266" spans="1:116" s="2" customFormat="1" ht="43.5" customHeight="1" x14ac:dyDescent="0.2">
      <c r="A266" s="38">
        <v>255</v>
      </c>
      <c r="B266" s="33" t="s">
        <v>392</v>
      </c>
      <c r="C266" s="33" t="s">
        <v>151</v>
      </c>
      <c r="D266" s="16" t="s">
        <v>40</v>
      </c>
      <c r="E266" s="13" t="s">
        <v>31</v>
      </c>
      <c r="F266" s="13" t="s">
        <v>416</v>
      </c>
      <c r="G266" s="14">
        <v>34000</v>
      </c>
      <c r="H266" s="14">
        <v>0</v>
      </c>
      <c r="I266" s="14">
        <v>25</v>
      </c>
      <c r="J266" s="14">
        <v>975.8</v>
      </c>
      <c r="K266" s="14">
        <v>2414</v>
      </c>
      <c r="L266" s="14">
        <v>374</v>
      </c>
      <c r="M266" s="14">
        <v>1033.5999999999999</v>
      </c>
      <c r="N266" s="14">
        <v>2410.6</v>
      </c>
      <c r="O266" s="17"/>
      <c r="P266" s="14">
        <f>SUM(J266:O266)</f>
        <v>7208</v>
      </c>
      <c r="Q266" s="14">
        <v>297.36</v>
      </c>
      <c r="R266" s="50">
        <f>SUM(H266,I266,J266,M266,O266,Q266)</f>
        <v>2331.7599999999998</v>
      </c>
      <c r="S266" s="14">
        <f>SUM(K266,L266,N266)</f>
        <v>5198.6000000000004</v>
      </c>
      <c r="T266" s="14">
        <f>+G266-R266</f>
        <v>31668.240000000002</v>
      </c>
      <c r="U266" s="22"/>
      <c r="V266" s="23"/>
    </row>
    <row r="267" spans="1:116" s="2" customFormat="1" ht="43.5" customHeight="1" thickBot="1" x14ac:dyDescent="0.25">
      <c r="A267" s="38">
        <v>256</v>
      </c>
      <c r="B267" s="33" t="s">
        <v>381</v>
      </c>
      <c r="C267" s="33" t="s">
        <v>150</v>
      </c>
      <c r="D267" s="16" t="s">
        <v>40</v>
      </c>
      <c r="E267" s="13" t="s">
        <v>155</v>
      </c>
      <c r="F267" s="13" t="s">
        <v>416</v>
      </c>
      <c r="G267" s="14">
        <v>35000</v>
      </c>
      <c r="H267" s="14">
        <v>0</v>
      </c>
      <c r="I267" s="14">
        <v>25</v>
      </c>
      <c r="J267" s="14">
        <v>1004.5</v>
      </c>
      <c r="K267" s="14">
        <v>2485</v>
      </c>
      <c r="L267" s="14">
        <v>385</v>
      </c>
      <c r="M267" s="14">
        <v>1064</v>
      </c>
      <c r="N267" s="14">
        <v>2481.5</v>
      </c>
      <c r="O267" s="17"/>
      <c r="P267" s="14">
        <f>SUM(J267:O267)</f>
        <v>7420</v>
      </c>
      <c r="Q267" s="14">
        <v>6519.4</v>
      </c>
      <c r="R267" s="50">
        <f>SUM(H267,I267,J267,M267,O267,Q267)</f>
        <v>8612.9</v>
      </c>
      <c r="S267" s="14">
        <f>SUM(K267,L267,N267)</f>
        <v>5351.5</v>
      </c>
      <c r="T267" s="14">
        <f>+G267-R267</f>
        <v>26387.1</v>
      </c>
      <c r="U267" s="22"/>
      <c r="V267" s="23"/>
    </row>
    <row r="268" spans="1:116" s="2" customFormat="1" ht="28.5" customHeight="1" thickBot="1" x14ac:dyDescent="0.25">
      <c r="A268" s="39"/>
      <c r="B268" s="19" t="s">
        <v>19</v>
      </c>
      <c r="C268" s="19"/>
      <c r="D268" s="19"/>
      <c r="E268" s="19"/>
      <c r="F268" s="28"/>
      <c r="G268" s="20">
        <f>SUM(G12:G267)</f>
        <v>14570873</v>
      </c>
      <c r="H268" s="20">
        <f t="shared" ref="H268:T268" si="44">SUM(H12:H267)</f>
        <v>982608.14999999967</v>
      </c>
      <c r="I268" s="20">
        <f t="shared" si="44"/>
        <v>6400</v>
      </c>
      <c r="J268" s="20">
        <f t="shared" si="44"/>
        <v>417312.75999999978</v>
      </c>
      <c r="K268" s="20">
        <f t="shared" si="44"/>
        <v>1032376.4299999999</v>
      </c>
      <c r="L268" s="20">
        <f t="shared" si="44"/>
        <v>122490.12000000052</v>
      </c>
      <c r="M268" s="20">
        <f t="shared" si="44"/>
        <v>431364.25000000023</v>
      </c>
      <c r="N268" s="20">
        <f t="shared" si="44"/>
        <v>1006043.6199999994</v>
      </c>
      <c r="O268" s="20">
        <f t="shared" si="44"/>
        <v>86878.760000000024</v>
      </c>
      <c r="P268" s="20">
        <f t="shared" si="44"/>
        <v>3096465.939999999</v>
      </c>
      <c r="Q268" s="20">
        <f t="shared" si="44"/>
        <v>463131.90999999992</v>
      </c>
      <c r="R268" s="20">
        <f t="shared" si="44"/>
        <v>2387695.8300000019</v>
      </c>
      <c r="S268" s="20">
        <f t="shared" si="44"/>
        <v>2160910.1699999953</v>
      </c>
      <c r="T268" s="20">
        <f t="shared" si="44"/>
        <v>12183177.170000006</v>
      </c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</row>
    <row r="269" spans="1:116" s="5" customFormat="1" ht="20.100000000000001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6"/>
      <c r="K269" s="6"/>
      <c r="L269" s="7"/>
      <c r="M269" s="6"/>
      <c r="N269" s="3"/>
      <c r="O269" s="43"/>
      <c r="P269" s="6"/>
      <c r="Q269" s="6"/>
      <c r="R269" s="6"/>
      <c r="S269" s="6"/>
      <c r="T269" s="6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</row>
    <row r="270" spans="1:116" s="5" customFormat="1" ht="20.10000000000000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6"/>
      <c r="K270" s="6"/>
      <c r="L270" s="7"/>
      <c r="M270" s="6"/>
      <c r="N270" s="3"/>
      <c r="O270" s="43"/>
      <c r="P270" s="6"/>
      <c r="Q270" s="6"/>
      <c r="R270" s="6"/>
      <c r="S270" s="6"/>
      <c r="T270" s="6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</row>
    <row r="271" spans="1:116" s="5" customFormat="1" ht="20.100000000000001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6"/>
      <c r="K271" s="6"/>
      <c r="L271" s="7"/>
      <c r="M271" s="6"/>
      <c r="N271" s="3"/>
      <c r="O271" s="43"/>
      <c r="P271" s="6"/>
      <c r="Q271" s="6"/>
      <c r="R271" s="6"/>
      <c r="S271" s="6"/>
      <c r="T271" s="6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</row>
    <row r="272" spans="1:116" s="5" customFormat="1" ht="20.10000000000000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6"/>
      <c r="K272" s="6"/>
      <c r="L272" s="7"/>
      <c r="M272" s="6"/>
      <c r="N272" s="3"/>
      <c r="O272" s="43"/>
      <c r="P272" s="6"/>
      <c r="Q272" s="6"/>
      <c r="R272" s="6"/>
      <c r="S272" s="6"/>
      <c r="T272" s="6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</row>
    <row r="273" spans="1:184" s="5" customFormat="1" ht="20.100000000000001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6"/>
      <c r="K273" s="6"/>
      <c r="L273" s="7"/>
      <c r="M273" s="6"/>
      <c r="N273" s="3"/>
      <c r="O273" s="43"/>
      <c r="P273" s="6"/>
      <c r="Q273" s="6"/>
      <c r="R273" s="6"/>
      <c r="S273" s="6"/>
      <c r="T273" s="6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</row>
    <row r="274" spans="1:184" s="5" customFormat="1" ht="20.100000000000001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6"/>
      <c r="K274" s="6"/>
      <c r="L274" s="7"/>
      <c r="M274" s="6"/>
      <c r="N274" s="3"/>
      <c r="O274" s="43"/>
      <c r="P274" s="6"/>
      <c r="Q274" s="6"/>
      <c r="R274" s="6"/>
      <c r="S274" s="6"/>
      <c r="T274" s="6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</row>
    <row r="275" spans="1:184" s="5" customFormat="1" ht="20.100000000000001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6"/>
      <c r="K275" s="6"/>
      <c r="L275" s="7"/>
      <c r="M275" s="6"/>
      <c r="N275" s="3"/>
      <c r="O275" s="43"/>
      <c r="P275" s="6"/>
      <c r="Q275" s="6"/>
      <c r="R275" s="6"/>
      <c r="S275" s="6"/>
      <c r="T275" s="6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</row>
    <row r="276" spans="1:184" s="5" customFormat="1" ht="20.100000000000001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6"/>
      <c r="K276" s="6"/>
      <c r="L276" s="7"/>
      <c r="M276" s="6"/>
      <c r="N276" s="3"/>
      <c r="O276" s="43"/>
      <c r="P276" s="6"/>
      <c r="Q276" s="6"/>
      <c r="R276" s="6"/>
      <c r="S276" s="6"/>
      <c r="T276" s="6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</row>
    <row r="277" spans="1:184" ht="20.100000000000001" customHeight="1" x14ac:dyDescent="0.2">
      <c r="B277" s="10"/>
      <c r="C277" s="8"/>
      <c r="D277" s="5"/>
      <c r="E277" s="5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1:184" ht="20.100000000000001" customHeight="1" x14ac:dyDescent="0.2">
      <c r="B278" s="53" t="s">
        <v>162</v>
      </c>
      <c r="C278" s="47"/>
      <c r="D278" s="56"/>
      <c r="E278" s="56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1:184" ht="14.25" x14ac:dyDescent="0.2">
      <c r="B279" s="54" t="s">
        <v>142</v>
      </c>
      <c r="C279" s="36"/>
      <c r="D279" s="56"/>
      <c r="E279" s="56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1:184" x14ac:dyDescent="0.2">
      <c r="B280" s="36"/>
      <c r="C280" s="36"/>
      <c r="D280" s="51"/>
      <c r="E280" s="51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1:184" x14ac:dyDescent="0.2">
      <c r="B281" s="36"/>
      <c r="C281" s="36"/>
      <c r="D281" s="51"/>
      <c r="E281" s="51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1:184" x14ac:dyDescent="0.2">
      <c r="B282" s="36"/>
      <c r="C282" s="36"/>
      <c r="D282" s="52"/>
      <c r="E282" s="52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1:184" x14ac:dyDescent="0.2">
      <c r="B283" s="36"/>
      <c r="C283" s="36"/>
      <c r="D283" s="52"/>
      <c r="E283" s="52"/>
      <c r="F283" s="5"/>
      <c r="G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1:184" x14ac:dyDescent="0.2">
      <c r="B284" s="36"/>
      <c r="C284" s="36"/>
      <c r="D284" s="52"/>
      <c r="E284" s="52"/>
      <c r="F284" s="5"/>
      <c r="G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1:184" x14ac:dyDescent="0.2">
      <c r="B285" s="36"/>
      <c r="C285" s="36"/>
      <c r="D285" s="52"/>
      <c r="E285" s="52"/>
      <c r="F285" s="5"/>
      <c r="G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1:184" ht="20.100000000000001" customHeight="1" x14ac:dyDescent="0.2">
      <c r="B286" s="29"/>
      <c r="C286" s="46"/>
      <c r="D286" s="29"/>
      <c r="E286" s="29"/>
      <c r="F286" s="5"/>
      <c r="G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1:184" ht="20.100000000000001" customHeight="1" x14ac:dyDescent="0.2">
      <c r="B287" s="5"/>
      <c r="C287" s="5"/>
      <c r="D287" s="5"/>
      <c r="E287" s="5"/>
      <c r="F287" s="5"/>
      <c r="G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1:184" ht="20.100000000000001" customHeight="1" x14ac:dyDescent="0.2">
      <c r="B288" s="5"/>
      <c r="C288" s="5"/>
      <c r="D288" s="5"/>
      <c r="E288" s="5"/>
      <c r="F288" s="5"/>
      <c r="G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2:184" ht="20.100000000000001" customHeight="1" x14ac:dyDescent="0.2">
      <c r="B289" s="5"/>
      <c r="C289" s="5"/>
      <c r="D289" s="5"/>
      <c r="E289" s="5"/>
      <c r="F289" s="5"/>
      <c r="G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2:184" ht="20.100000000000001" customHeight="1" x14ac:dyDescent="0.2">
      <c r="B290" s="53" t="s">
        <v>143</v>
      </c>
      <c r="C290" s="47"/>
      <c r="D290" s="5"/>
      <c r="E290" s="5"/>
      <c r="F290" s="5"/>
      <c r="G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2:184" ht="20.100000000000001" customHeight="1" x14ac:dyDescent="0.2">
      <c r="B291" s="55" t="s">
        <v>80</v>
      </c>
      <c r="C291" s="24"/>
      <c r="D291" s="5"/>
      <c r="E291" s="5"/>
      <c r="F291" s="5"/>
      <c r="G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2:184" ht="20.100000000000001" customHeight="1" x14ac:dyDescent="0.2">
      <c r="B292" s="24"/>
      <c r="C292" s="24"/>
      <c r="D292" s="5"/>
      <c r="E292" s="5"/>
      <c r="F292" s="5"/>
      <c r="G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2:184" ht="20.100000000000001" customHeight="1" x14ac:dyDescent="0.2">
      <c r="B293" s="24"/>
      <c r="C293" s="24"/>
      <c r="D293" s="5"/>
      <c r="E293" s="5"/>
      <c r="F293" s="5"/>
      <c r="G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2:184" ht="20.100000000000001" customHeight="1" x14ac:dyDescent="0.2">
      <c r="B294" s="24"/>
      <c r="C294" s="24"/>
      <c r="D294" s="5"/>
      <c r="E294" s="5"/>
      <c r="F294" s="5"/>
      <c r="G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2:184" ht="20.100000000000001" customHeight="1" x14ac:dyDescent="0.2">
      <c r="B295" s="24"/>
      <c r="C295" s="24"/>
      <c r="D295" s="5"/>
      <c r="E295" s="5"/>
      <c r="F295" s="5"/>
      <c r="G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2:184" ht="20.100000000000001" customHeight="1" x14ac:dyDescent="0.2">
      <c r="B296" s="5"/>
      <c r="C296" s="5"/>
      <c r="D296" s="5"/>
      <c r="E296" s="5"/>
      <c r="F296" s="5"/>
      <c r="G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2:184" ht="20.100000000000001" customHeight="1" x14ac:dyDescent="0.2">
      <c r="B297" s="5"/>
      <c r="C297" s="5"/>
      <c r="D297" s="5"/>
      <c r="E297" s="5"/>
      <c r="F297" s="5"/>
      <c r="G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2:184" s="8" customFormat="1" ht="20.100000000000001" customHeight="1" x14ac:dyDescent="0.2">
      <c r="O298" s="44"/>
    </row>
    <row r="299" spans="2:184" s="8" customFormat="1" ht="20.100000000000001" customHeight="1" x14ac:dyDescent="0.2">
      <c r="O299" s="44"/>
    </row>
    <row r="300" spans="2:184" ht="20.100000000000001" customHeight="1" x14ac:dyDescent="0.2">
      <c r="B300" s="53" t="s">
        <v>144</v>
      </c>
      <c r="C300" s="47"/>
      <c r="D300" s="5"/>
      <c r="E300" s="5"/>
      <c r="F300" s="5"/>
      <c r="G300" s="5"/>
    </row>
    <row r="301" spans="2:184" s="8" customFormat="1" ht="20.100000000000001" customHeight="1" x14ac:dyDescent="0.2">
      <c r="B301" s="55" t="s">
        <v>79</v>
      </c>
      <c r="C301" s="24"/>
      <c r="O301" s="44"/>
    </row>
    <row r="302" spans="2:184" s="8" customFormat="1" x14ac:dyDescent="0.2">
      <c r="O302" s="44"/>
    </row>
    <row r="303" spans="2:184" s="8" customFormat="1" x14ac:dyDescent="0.2">
      <c r="O303" s="44"/>
    </row>
    <row r="304" spans="2:184" s="8" customFormat="1" x14ac:dyDescent="0.2"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7" spans="15:15" s="8" customFormat="1" x14ac:dyDescent="0.2">
      <c r="O307" s="44"/>
    </row>
    <row r="308" spans="15:15" s="8" customFormat="1" x14ac:dyDescent="0.2">
      <c r="O308" s="44"/>
    </row>
    <row r="309" spans="15:15" s="8" customFormat="1" x14ac:dyDescent="0.2">
      <c r="O309" s="44"/>
    </row>
    <row r="311" spans="15:15" s="8" customFormat="1" x14ac:dyDescent="0.2">
      <c r="O311" s="44"/>
    </row>
    <row r="312" spans="15:15" s="8" customFormat="1" x14ac:dyDescent="0.2">
      <c r="O312" s="44"/>
    </row>
    <row r="313" spans="15:15" s="8" customFormat="1" x14ac:dyDescent="0.2">
      <c r="O313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:184" s="8" customFormat="1" x14ac:dyDescent="0.2">
      <c r="O3281" s="44"/>
    </row>
    <row r="3282" spans="1:184" s="8" customFormat="1" x14ac:dyDescent="0.2">
      <c r="O3282" s="44"/>
    </row>
    <row r="3283" spans="1:184" s="8" customFormat="1" x14ac:dyDescent="0.2">
      <c r="O3283" s="44"/>
    </row>
    <row r="3284" spans="1:184" s="8" customFormat="1" x14ac:dyDescent="0.2">
      <c r="O3284" s="44"/>
    </row>
    <row r="3285" spans="1:184" s="8" customFormat="1" x14ac:dyDescent="0.2">
      <c r="O3285" s="44"/>
    </row>
    <row r="3286" spans="1:184" s="8" customFormat="1" x14ac:dyDescent="0.2">
      <c r="O3286" s="44"/>
    </row>
    <row r="3287" spans="1:184" s="8" customFormat="1" x14ac:dyDescent="0.2">
      <c r="O3287" s="44"/>
    </row>
    <row r="3288" spans="1:184" s="8" customFormat="1" x14ac:dyDescent="0.2">
      <c r="O3288" s="44"/>
    </row>
    <row r="3289" spans="1:184" s="8" customFormat="1" x14ac:dyDescent="0.2">
      <c r="O3289" s="44"/>
    </row>
    <row r="3290" spans="1:184" s="8" customFormat="1" x14ac:dyDescent="0.2">
      <c r="O3290" s="44"/>
    </row>
    <row r="3291" spans="1:184" s="8" customFormat="1" x14ac:dyDescent="0.2">
      <c r="O3291" s="44"/>
    </row>
    <row r="3292" spans="1:184" s="8" customFormat="1" x14ac:dyDescent="0.2">
      <c r="O3292" s="44"/>
    </row>
    <row r="3293" spans="1:184" s="8" customFormat="1" x14ac:dyDescent="0.2">
      <c r="O3293" s="44"/>
    </row>
    <row r="3294" spans="1:184" s="8" customFormat="1" x14ac:dyDescent="0.2">
      <c r="O3294" s="44"/>
    </row>
    <row r="3295" spans="1:184" s="21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44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1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44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1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44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1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1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1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1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1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1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1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1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1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1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1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1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1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1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1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1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1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1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1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1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1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1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1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1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1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1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1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1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1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1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1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1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1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1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1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1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1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1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1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1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1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1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1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1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1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1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1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1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1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1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1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1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1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1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1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1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1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1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1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1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1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1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1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1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1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1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1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1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1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1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1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1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1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1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1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1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1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1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1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1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1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1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1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1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1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1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1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1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1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1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1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1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1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1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1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1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1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1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1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1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1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1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1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1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1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1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1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1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1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1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1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1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1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1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1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1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1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1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1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1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1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1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1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1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1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1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1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1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1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1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1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1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1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1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1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1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1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1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1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1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1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1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1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1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1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1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1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1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1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1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1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1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1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1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1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1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1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1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1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1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1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1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1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1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1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1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1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1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1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1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1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1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1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1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1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1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1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1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1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1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1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1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1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1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1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1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1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1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1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1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1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1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1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1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1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1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1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1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1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1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1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1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1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1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1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1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1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1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1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1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1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1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1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1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1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1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1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1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1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1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1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1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1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1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1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1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1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1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1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1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1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1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1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1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1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1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1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1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1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1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1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1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1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1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1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1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1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1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1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1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1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1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1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1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1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1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1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1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1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1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1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1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1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1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1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1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1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1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1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1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1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1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1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1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1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1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1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1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1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1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1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1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1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1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1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1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1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1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1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1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1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1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1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1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1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1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</row>
    <row r="3594" spans="1:184" s="21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</row>
    <row r="3595" spans="1:184" s="21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</row>
    <row r="3596" spans="1:184" s="21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184" s="21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184" s="21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184" s="21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184" s="21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1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1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1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1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1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1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1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1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1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1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1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1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1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1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1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1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1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1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1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1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1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1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1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1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1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1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1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1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1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1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1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1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1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1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1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1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1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1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1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1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1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1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1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1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1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1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1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1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1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1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1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1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1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1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1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1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1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1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1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1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1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1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1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1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1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1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1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1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1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1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1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1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1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1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1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1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1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1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1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1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1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1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1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1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1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1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1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1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1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1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1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1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1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1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1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1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1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1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1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1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1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1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1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1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1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1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1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1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1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1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1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1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1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1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1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1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1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1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1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1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1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1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1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1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1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1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1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1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1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1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1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1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1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1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1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1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1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1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1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1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1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1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1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1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1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1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1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1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1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1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1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1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1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1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1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1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1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1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1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1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1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1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1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1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1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1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1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1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1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1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1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1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1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1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1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1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1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1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1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1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1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1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1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1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1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1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1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1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1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1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1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1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1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1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1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1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1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1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1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1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1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1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1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1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1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1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1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1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1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1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1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1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1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1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1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1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1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1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1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1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1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1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1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1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1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1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1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1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1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1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1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1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1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1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1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1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1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1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1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1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1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1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1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1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1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1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1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1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1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1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1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1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1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1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1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1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1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1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1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1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1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1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1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1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1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1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1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1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1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1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1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1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1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1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1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1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1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1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1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1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1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1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1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1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1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1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1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1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1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1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1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1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1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1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1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1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1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1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1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1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1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1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1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1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1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1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1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1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1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1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1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1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1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1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1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1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1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1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1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1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1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1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1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1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1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1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1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1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1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1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1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1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1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1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1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1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1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1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1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1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1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1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1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1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1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1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1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1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1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1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1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1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1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1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1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1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1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1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1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1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1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1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1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1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1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1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1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1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1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1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1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1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1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1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1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1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1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1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1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1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1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1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1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1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1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1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1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1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1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1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1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1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1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1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1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1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1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1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1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1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1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1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1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1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1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1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1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1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1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1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1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1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1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1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1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1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1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1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1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1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1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1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1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1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1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1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1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1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1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1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1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1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1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1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1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1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1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1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1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1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1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1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1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1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1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1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1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1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1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1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1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1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1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1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1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1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1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1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1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1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1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1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1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1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1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1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1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1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1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1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1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1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1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1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1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1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1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1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1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1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1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1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1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1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1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1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1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1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1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1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1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1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1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1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1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1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1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1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1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1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1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1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1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1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1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1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1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1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1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1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1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1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1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1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1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1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1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1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1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1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1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1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1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1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1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1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1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1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1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1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1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1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1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1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1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1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1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1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1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1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1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1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1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1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1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1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1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1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1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1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1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1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1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1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1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1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1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1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1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1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1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1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1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1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1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1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1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1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1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1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1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1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1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1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1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1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1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1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1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1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1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1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1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1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1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1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1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1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1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1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1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1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1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1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1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1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1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1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1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1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1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1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1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1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1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1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1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1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1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1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1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1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1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1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1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1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1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1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1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1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1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1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1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1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1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1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1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1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1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1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1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1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1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1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1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1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1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1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1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1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1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1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1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1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1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1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1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1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1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1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1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1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1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1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1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1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1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1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1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1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1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1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1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1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1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1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1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1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1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1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1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1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1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1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1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1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1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1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1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1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1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1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1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1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1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1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1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1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1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1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1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1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1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1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1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1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1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1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1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1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1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1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1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1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1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1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1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1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1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1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1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1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1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1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1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1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1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1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1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1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1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1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1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1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1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1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1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1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1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1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1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1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1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1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1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1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1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1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1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1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1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1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1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1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1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1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1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1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1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1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1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1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1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1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1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1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1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1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1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1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1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1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1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1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1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1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1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1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1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1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1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1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1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1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1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1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1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1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1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1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1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1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1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1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1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1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1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1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1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1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1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1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1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1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1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1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1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1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1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1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1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1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1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1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1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1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1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1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1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1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1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1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1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1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1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1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1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1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1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1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1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1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1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1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1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1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1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1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1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1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1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1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1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1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1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1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1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1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1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1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1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1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1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1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1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1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1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1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1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1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1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1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1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1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1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1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1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1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1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1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1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1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1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1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1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1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1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1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1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1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1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1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1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1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1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1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1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1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1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1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1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1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1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1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1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1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1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1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1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1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1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1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1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1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1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1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1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1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1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1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1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1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1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1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1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1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1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1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1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1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1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1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1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1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1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1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1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1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1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1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1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1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1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1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1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1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1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1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1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1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1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1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1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1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1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1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1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1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1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1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1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1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1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1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1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1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1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1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1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1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1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1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1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1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1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1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1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1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1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1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1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1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1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1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1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1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1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1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1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1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1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1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1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1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1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1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1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1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1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1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1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1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1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1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1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1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1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1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1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1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1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1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1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1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1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1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1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1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1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1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1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1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1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1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1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1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1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1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1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1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1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1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1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1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1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1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1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1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1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1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1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1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1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1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1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1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1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1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1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1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1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1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1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1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1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1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1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1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1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1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1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1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1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1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1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1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1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1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1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1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1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1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1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1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1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1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1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1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1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1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1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1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1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1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1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1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1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1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1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1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1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1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1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1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1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1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1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1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1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1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1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1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1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1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1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1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1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1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1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1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1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1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1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1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1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1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1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1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1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1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1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1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1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1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1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1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1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1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1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1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1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1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1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1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1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1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1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1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1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1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1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1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1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1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1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1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1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1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1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1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1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1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1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1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1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1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1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1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1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1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1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1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1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1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1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1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1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1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1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1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1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1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1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1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1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1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1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1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1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1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1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1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1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1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1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1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1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1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1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1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1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1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1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1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1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1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1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1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1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1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1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1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1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1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1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1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1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1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1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1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1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1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1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1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1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1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1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1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1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1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1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1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1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1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1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1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1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1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1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1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1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1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1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1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1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1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1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1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1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1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1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1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1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1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1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1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1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1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1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1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1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1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1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1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1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1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1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1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1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1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1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1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1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1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1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1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1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1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1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1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1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1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1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1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1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1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1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1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1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1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1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1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1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1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1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1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1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1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1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1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1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1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1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1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1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1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1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1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1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1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1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1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1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1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1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1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1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1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1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1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1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1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1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1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1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1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1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1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1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1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1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1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1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1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1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1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1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1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1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1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1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1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1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1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1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1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1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1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1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1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1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1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1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1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1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1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1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1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1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1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1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1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1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1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1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1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1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1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1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1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1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1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1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1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1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1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1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1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1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1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1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1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1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1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1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1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1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1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1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1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1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1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1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1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1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1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1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1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1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1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1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1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1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1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1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1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1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1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1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1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1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1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1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1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1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1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1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1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1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1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1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1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1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1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1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1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1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1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1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1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1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1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1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1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1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1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1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1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1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1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1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1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1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1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1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1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1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1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1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1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1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1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1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1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1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1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1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1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1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1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1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1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1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1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1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1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1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1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1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1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1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1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1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1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1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1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1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1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1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1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1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1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1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1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1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1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1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1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1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1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1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1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1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1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1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1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1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1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1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1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1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1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1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1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1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1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1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1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1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1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1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1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1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1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1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1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1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1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1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1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1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1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1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1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1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1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1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1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1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1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1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1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1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1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1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1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1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1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1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1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1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1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1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1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1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1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1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1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1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1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1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1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1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1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1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1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1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1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1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1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1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1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1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1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1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1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1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1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1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1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1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1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1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1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1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1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1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1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1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1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1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1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1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1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1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1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1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1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1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1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1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1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1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1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1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1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1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1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1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1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1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1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1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1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1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1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1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1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1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1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1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1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1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1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1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1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1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1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1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1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1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1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1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1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1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1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1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1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1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1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1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1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1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1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1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1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1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1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1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1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1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1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1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1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1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1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1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1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1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1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1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1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1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1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1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1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1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1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1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1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1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1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1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1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1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1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1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1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1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1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1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1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1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1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1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1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1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1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1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1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1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1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1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1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1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1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1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1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1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1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1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1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1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1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1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1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1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1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1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1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1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1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1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1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1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1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1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1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1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1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1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1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1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1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1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1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1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1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1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1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1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1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1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1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1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1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1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1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1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1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1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1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1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1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1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1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1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1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1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1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1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1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1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1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1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1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1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1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1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1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1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1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1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1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1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1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1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1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1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1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1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1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1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1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1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1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1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1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1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1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1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1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1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1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1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1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1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1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1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1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1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1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1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1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1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1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1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1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1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1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1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1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1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1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1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1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1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1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1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1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1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1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1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1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1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1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1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1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1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1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1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1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1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1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1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1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1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1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1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1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1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1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1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1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1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1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1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1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1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1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1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1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1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1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1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1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1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1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1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1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1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1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1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1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1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1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1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1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1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1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1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1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1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1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1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1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1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1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1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1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1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1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1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1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1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1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1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1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1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1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1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1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1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1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1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1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1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1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1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1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1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1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1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1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1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1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1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1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1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1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1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1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1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1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1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1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1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1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1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1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1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1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1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1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1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1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1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1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1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1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1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1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1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1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1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1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1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1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1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1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1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1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1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1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1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1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1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1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1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1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1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1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1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1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1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1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1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1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1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1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1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1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1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1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1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1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1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1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1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1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1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1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1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1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1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1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1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1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1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1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1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1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1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1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1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1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1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1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1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1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1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1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1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1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1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1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1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1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1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1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1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1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1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1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1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1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1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1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1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1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1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1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1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1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1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1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1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1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1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1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1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1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1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1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1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1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1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1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1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1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1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1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1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1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1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1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1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1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1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1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1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1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1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1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1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1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1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1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1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1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1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1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1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1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1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1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1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1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1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1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1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1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1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1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1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1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1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1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1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1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1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1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1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1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1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1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1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1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1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1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1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1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1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1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1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1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1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1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1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1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1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1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1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1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1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1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1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1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1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1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1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1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1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1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1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1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1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1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1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1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1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1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1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1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1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1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1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1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1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1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1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1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1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1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1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1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1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1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1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1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1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1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1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1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1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1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1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1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1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1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1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1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1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1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1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1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1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1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1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1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1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1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1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1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1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1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1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1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1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1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1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1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1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1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1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1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1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1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1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1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1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1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1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1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1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1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1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1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1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1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1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1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1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1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1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1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1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1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1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1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1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1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1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1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1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1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1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1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1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1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1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1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1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1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1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1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1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1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1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1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1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1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1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1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1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1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1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1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1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1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1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1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1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1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1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1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1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1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1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1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1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1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1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1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1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1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1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1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1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1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1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1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1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1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1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1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1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1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1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1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1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1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1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1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1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1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1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1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1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1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1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1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1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1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1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1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1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1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1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1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1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1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1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1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1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1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1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1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1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1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1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1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1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1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1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1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1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1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1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1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1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1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1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1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1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1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1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1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1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1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1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1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1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1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1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1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1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1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1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1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1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1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1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1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1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1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1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1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1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1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1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1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1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1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1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1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1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1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1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1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1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1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1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1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1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1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1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1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1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1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1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1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1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1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1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1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1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1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1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1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1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1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1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1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1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1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1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1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1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1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1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1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1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1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1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1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1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1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1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1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1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1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1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1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1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1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1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1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1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1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1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1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1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1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1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1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1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1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1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1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1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1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1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1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1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1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1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1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1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1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1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1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1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1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1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1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1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1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1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1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1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1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1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1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1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1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1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1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1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1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1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1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1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1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1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1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1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1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1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1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1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1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1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1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1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1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1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1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1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1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1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1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1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1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1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1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1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1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1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1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1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1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1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1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1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1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1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1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1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1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1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1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1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1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1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1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1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1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1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1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1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1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1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1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1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1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1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1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1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1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1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1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1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1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1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1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1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1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1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1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1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1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1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1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1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1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1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1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1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1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1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1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1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1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1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1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1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1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1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1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1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1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1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1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1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1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1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1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1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1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1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1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1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1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1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1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1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1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1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1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1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1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1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1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1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1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1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1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1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1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1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1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1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1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1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1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1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1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1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1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1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1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1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1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1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1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1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1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1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1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1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1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1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1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1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1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1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1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1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1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1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1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1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1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1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1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1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1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1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1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1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1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1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1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1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1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1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1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1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1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1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1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1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1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1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1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1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1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1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1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1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1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1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1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1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1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1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1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1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1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1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1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1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1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1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1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1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1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1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1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1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1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1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1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1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1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1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1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1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1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1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1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1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1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1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1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1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1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1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1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1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1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1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1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1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1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1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1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1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1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1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1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1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1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1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1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1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1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1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1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1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1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1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1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1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1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1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1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1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1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1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1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1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1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1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1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1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1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1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1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1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1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1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1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1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1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1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1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1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1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1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1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1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1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1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1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1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1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1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1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1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1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1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1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1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1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1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1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1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1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1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1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1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1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1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1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1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1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1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1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1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1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1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1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1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1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1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1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1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1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1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1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1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1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1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1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1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1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1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1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1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1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1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1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1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1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1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1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1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1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1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1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1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1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1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1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1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1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1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1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1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1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1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1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1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1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1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1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1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1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1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1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1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1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1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1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1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1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1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1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1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1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1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1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1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1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1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1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1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1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1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1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1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1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1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1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1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1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1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1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1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1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1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1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1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1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1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1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1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1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1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1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1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1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1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1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1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1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1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1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1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1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1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1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1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1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1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1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1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1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1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1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1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1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1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1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1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1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1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1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1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1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1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1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1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1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1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1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1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1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1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1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1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1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1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1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1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1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1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1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1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1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1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1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1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1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1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1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1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1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1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1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1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1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1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1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1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1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1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1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1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1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1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1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1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1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1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1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1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1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1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1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1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1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1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1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1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1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1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1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1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1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1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1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1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1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1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1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1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1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1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1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1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1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1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1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1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1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1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1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1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1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1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1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1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1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1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1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1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1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1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1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1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1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1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1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1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1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1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1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1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1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1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1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1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1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1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1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1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1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1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1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1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1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1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1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1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1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1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1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1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1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1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1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1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1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1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1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1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1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1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1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1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1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1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1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1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1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1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1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1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1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1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1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1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1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1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1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1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1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1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1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1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1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1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1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1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1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1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1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1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1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1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1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1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1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1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1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1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1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1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1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1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1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1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1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1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1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1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1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1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1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1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1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1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1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1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1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1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1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1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1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1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1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1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1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1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1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1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1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1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1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1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1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1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1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1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1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1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1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1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1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1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1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1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1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1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1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1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1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1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1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1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1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1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1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1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1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1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1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1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1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1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1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1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1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1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1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1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1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1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1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1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1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1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1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1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1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1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1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1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1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1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1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1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1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1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1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1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1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1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1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1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1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1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1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1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1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1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1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1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1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1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1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1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1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1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1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1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1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1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1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1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1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1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1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1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1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1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1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1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1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1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1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1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1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1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1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1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1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1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1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1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1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1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1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1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1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1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1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1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1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1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1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1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1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1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1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1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1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1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1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1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1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1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1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1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1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1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1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1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1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1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1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1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1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1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1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1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1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1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1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1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1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1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1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1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1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1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1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1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1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1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1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1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1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1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1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1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1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1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1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1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1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1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1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1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1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1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1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1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1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1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1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1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1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1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1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1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1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1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1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1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1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1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1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1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1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1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1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1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1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1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1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1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1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1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1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1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1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1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1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1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1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1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1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1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1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1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1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1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1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1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1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1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1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1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1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1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1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1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1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1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1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1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1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1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1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1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1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1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1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1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1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1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1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1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1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1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1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1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1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1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1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1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1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1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1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1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1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1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1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1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1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1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1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1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1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1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1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1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1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1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1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1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1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1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1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1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1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1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1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1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1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1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1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1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1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1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1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1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1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1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1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1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1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1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1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1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1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1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1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1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1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1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1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1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1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1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1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1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1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1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1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1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1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1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1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1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1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1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1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1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1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1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1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1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1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1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1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1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1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1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1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1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1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1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1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1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1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1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1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1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1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1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1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1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1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1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1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1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1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1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1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1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1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1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1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1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1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1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1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1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1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1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1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1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1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1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1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1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1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1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1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1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1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1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1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1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1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1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1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1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1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1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1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1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1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1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1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1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1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1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1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1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1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1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1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1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1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1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1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1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1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1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1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1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1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1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1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1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1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1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1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1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1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1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1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1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1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1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1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1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1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1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1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1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1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1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1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1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1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1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1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1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1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1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1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1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1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1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1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1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1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1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1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1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1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1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1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1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1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1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1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1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1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1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1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1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1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1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1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1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1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1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1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1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1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1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1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1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1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1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1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1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1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1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1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1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1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1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1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1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1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1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1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1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1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1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1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1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1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1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1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1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1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1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1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1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1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1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1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1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1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1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1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1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1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1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1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1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1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1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1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1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1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1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1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1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1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1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1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1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1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1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1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1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1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1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1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1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1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1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1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1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1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1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1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1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1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1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1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1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1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1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1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1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1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1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1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1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1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1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1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1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1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1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1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1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1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1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1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1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1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1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1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1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1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1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1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1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1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1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1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1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1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1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1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1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1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1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1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1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1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1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1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1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1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1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1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1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1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1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1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1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1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1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1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1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1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1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1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1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1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1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1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1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1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1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1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1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1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1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1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1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1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1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1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1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1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1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1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1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1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1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1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1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1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1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1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1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1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1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1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1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1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1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1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1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1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1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1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1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1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1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1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1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1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1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1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1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1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1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1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1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1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1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1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1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1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1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1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1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1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1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1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1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1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1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1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1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1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1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1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1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1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1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1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1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1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1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1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1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1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1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1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1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1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1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1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1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1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1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1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1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1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1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1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1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1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1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1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1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1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1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1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1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1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1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1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1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1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1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1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1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1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1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1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1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1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1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1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1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1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1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1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1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1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1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1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1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1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1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1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1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1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1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1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1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1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1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1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1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1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1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1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1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1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1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1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1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1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1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1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1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1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1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1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1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1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1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1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1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1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1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1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1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1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1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1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1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1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1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1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1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1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1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1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1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1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1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1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1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1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1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1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1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1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1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1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1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1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1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1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1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1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1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1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1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1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1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1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1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1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1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1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1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1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1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1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1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1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1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1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1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1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1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1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1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1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1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1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1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1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1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1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1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1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1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1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1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1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1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1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1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1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1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1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1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1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1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1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1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1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1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1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1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1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1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1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1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1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1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1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1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1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1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1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1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1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1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1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1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1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1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1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1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1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1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1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1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1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1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1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1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1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1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1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1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1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1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1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1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1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1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1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1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1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1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1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1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1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1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1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1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1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1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1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1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1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1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1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1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1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1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1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1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1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1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1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1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1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1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1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1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1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1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1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1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1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1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1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1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1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1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1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1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1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1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1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1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1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1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1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1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1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1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1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1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1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1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1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1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1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1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1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1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1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1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1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1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1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1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1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1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1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1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1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1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1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1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1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1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1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1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1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1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1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1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1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1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1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1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1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1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1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1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1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1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1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1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1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1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1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1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1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1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1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1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1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1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1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1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1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1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1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1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1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1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1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1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1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1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1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1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1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1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1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1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1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1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1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1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1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1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1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1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1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1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1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1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1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1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1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1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1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1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1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1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1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1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1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1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1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1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1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1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1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1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1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1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1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1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1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1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1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1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1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1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1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1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1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1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1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1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1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1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1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1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1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1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1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1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1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1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1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1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1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1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1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1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1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1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1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1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1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1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1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1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1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1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1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1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1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1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1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1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1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1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1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1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1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1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1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1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1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1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1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1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1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1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1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1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1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1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1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1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1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1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1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1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1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1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1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1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1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1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1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1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1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1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1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1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1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1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1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1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1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1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1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1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1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1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1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1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1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1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1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1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1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1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1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1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1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1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1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1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1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1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1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1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1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1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1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1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1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1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1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1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1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1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1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1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1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1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1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1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1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1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1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1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1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1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1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1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1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1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1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1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1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1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1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1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1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1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1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1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1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1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1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1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1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1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1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1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1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1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1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1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1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1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1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1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1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1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1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1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1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1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1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1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1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1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1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1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1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1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1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1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1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1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1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1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1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1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1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1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1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1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1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1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1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1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1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1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1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1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1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1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1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1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1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1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1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1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1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1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1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1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1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1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1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1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1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1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1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1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1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1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1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1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1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1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1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1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1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1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1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1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1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1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1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1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1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1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1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1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1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1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1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1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1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1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1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1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1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1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1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1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1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1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1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1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1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1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1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1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1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1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1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1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1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1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1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1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1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1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1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1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1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1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1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1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1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1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1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1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1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1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1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1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1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1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1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1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1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1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1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1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1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1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1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1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1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1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1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1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1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1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1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1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1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1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1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1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1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1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1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1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1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1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1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1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1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1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1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1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1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1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1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1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1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1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1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1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1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1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1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1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1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1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1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1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1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1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1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1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1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1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1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1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1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1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1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1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1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1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1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1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1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1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1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1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1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1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1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1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1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1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1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1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1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1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1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1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1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1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1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1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1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1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1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1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1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1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1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1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1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1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1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1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1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1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1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1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1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1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1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1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1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1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1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1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1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1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1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1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1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1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1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1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1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1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1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1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1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1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1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1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1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1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1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1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1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1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1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1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1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1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1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1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1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1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1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1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1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1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1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1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1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1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1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1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1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1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1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1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1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1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1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1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1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1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1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1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1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1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1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1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1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1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1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1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1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1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1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1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1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1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1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1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1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1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1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1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1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1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1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1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1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1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1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1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1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1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1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1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1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1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1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1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1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1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1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1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1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1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1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1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1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1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1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1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1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1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1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1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1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1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1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1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1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1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1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1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1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1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1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1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1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1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1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1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1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1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1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1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1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1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1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1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1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1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1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1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1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1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1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1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1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1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1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1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1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1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1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1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1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1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1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1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1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1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1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1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1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1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1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1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1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1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1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1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1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1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1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1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1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1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1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1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1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1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1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1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1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1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1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1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1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1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1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1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1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1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1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1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1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1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1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1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1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1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1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1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1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1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1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1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1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1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1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1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1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1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1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1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1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1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1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1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1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1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1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1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1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1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1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1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1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1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1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1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1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1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1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1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1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1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1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1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1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1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1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1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1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1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1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1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1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1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1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1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1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1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1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1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1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1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1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1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1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1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1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1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1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1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1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1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1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1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1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1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1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1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1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1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1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1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1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1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1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1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1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1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1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1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1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1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1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1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1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1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1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1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1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1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1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1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1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1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1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1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1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1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1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1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1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1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1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1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1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1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1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1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1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1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1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1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1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1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1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1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1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1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1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1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1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1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1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1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1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1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1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1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1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1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1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1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1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1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1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1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1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1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1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1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1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1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1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1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1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1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1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1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1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1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1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1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1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1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1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1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1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1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1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1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1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1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1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1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1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1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1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1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1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1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1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1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1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1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1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1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1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1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1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1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1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1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1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1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1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1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1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1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1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1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1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1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1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1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1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1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1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1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1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1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1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1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1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1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1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1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1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1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1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1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1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1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1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1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1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1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1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1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1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1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1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1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1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1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1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1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1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1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1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1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1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1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1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1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1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1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1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1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1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1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1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1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1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1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1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1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1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1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1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1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1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1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1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1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1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1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1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1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1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1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1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1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1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1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1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1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1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1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1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1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1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1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1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1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1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1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1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1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1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1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1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1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1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1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1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1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1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1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1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1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1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1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1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1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1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1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1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1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1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1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1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1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1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1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1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1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1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1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1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1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1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1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1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1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1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1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1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1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1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1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1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1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1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1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1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1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1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1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1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1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1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1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1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1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1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1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1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1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1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1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1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1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1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1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1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1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1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1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1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1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1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1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1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1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1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1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1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1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1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1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1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1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1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1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1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1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1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1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1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1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1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1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1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1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1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1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1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1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1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1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1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1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1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1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1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1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1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1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1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1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1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1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1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1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1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1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1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1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1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1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1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1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1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1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1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1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1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1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1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1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1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1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1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1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1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1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1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1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1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1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1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1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1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1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1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1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1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1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1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1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1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1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1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1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1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1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1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1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1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1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1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1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1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1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1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1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1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1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1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1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1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1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1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1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1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1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1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1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1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1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1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1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1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1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1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1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1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1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1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1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1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1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1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1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1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1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1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1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1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1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1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1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1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1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1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1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1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1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1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1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1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1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1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1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1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1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1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1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1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1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1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1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1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1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1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1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1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1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1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1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1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1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1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1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1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1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1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1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1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1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1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1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1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1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1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1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1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1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1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1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1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1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1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1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1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1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1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1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1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1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1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1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1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1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1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1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1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1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1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1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1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1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1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1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1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1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1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1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1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1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1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1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1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1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1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1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1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1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1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1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1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1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1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1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1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1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1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1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1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1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1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1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1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1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1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1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1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1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1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1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1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1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1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1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1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1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1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1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1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1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1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1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1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1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1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1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1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1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1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1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1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1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1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1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1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1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1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1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1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1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1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1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1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1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1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1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1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1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1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1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1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1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1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1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1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1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1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1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1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1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1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1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1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1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1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1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1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1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1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1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1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1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1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1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1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1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1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1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1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1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1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1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1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1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1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1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1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1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1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1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1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1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1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1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1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1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1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1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1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1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1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1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1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1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1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1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1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1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1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1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1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1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1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1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1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1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1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1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1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1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1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1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1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1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1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1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1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1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1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1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1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1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1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1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1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1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1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1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1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1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1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1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1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1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1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1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1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1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1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1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1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1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1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1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1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1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1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1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1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1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1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1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1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1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1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1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1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1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1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1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1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1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1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1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1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1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1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1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1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1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1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1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1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1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1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1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1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1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1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1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1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1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1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1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1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1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1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1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1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1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1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1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1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1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1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1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1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1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1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1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1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1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1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1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1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1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1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1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1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1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1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1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1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1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1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1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1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1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1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1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1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1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1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1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1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1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1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1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1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1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1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1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1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1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1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1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1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1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1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1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1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1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1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1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1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1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1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1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1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1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1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1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1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1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1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1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1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1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1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1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1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1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1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1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1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1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1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1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1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1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1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1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1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1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1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1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1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1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1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1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1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1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1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1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1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1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1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1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1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1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1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1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1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1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1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1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1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1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1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1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1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1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1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1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1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1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1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1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1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1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1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1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1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1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1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1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1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1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1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1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1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1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1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1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1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1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1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1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1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1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1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1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1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1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1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1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1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1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1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1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1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1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1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1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1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1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1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1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1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1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1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1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1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1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1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1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1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1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1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1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1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1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1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1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1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1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1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1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1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1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1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1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1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1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1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1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1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1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1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1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1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1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1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1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1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1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1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1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1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1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1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1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1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1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1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1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1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1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1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1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1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1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1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1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1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1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1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1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1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1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1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1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1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1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1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1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1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1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1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1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1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1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1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1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1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1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1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1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1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1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1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1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1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1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1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1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1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1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1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1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1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1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1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1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1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1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1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1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1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1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1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1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1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1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1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1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1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1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1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1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1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1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1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1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1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1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1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1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1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1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1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1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1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1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1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1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1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1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1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1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1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1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1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1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1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1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1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1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1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1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1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1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1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1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1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1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1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1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1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1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1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1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1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1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1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1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1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1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1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1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1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1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1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1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1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1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1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1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1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1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1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1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1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1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1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1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1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1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1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1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1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1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1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1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1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1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1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1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1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1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1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1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1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1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1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1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1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1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1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1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1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1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1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1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1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1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1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1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1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1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1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1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1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1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1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1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1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1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1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1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1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1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1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1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1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1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1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1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1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1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1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1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1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1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1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1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1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1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1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1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1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1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1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1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1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1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1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1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1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1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1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1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1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1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1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1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1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1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1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1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1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1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1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1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1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1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1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1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1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1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1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1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1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1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1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1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1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1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1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1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1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1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1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1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1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1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1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1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1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1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1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1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1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1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1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1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1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1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1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1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1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1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1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1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1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1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1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1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1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1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1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1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1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1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1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1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1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1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1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1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1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1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1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1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1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1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1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1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1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1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1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1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1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1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1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1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1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1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1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1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1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1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1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1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1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1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1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1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1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1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1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1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1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1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1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1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1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1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1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1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1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1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1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1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1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1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1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1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1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1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1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1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1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1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1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1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1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1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1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1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1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1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1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1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1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1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1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1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1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1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1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1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1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1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1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1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1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1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1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1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1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1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1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1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1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1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1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1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1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1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1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1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1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1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1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1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1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1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1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1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1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1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1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1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1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1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1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1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1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1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1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1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1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1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1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1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1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1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1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1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1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1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1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1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1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1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1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1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1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1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1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1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1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1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1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1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1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1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1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1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1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1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1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1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1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1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1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1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1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1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1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1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1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1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1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1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1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1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1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1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1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1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1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1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1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1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1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1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1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1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1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1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1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1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1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1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1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1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1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1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1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1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1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1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1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1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1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1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1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1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1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1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1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1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1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1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1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1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1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1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1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1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1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1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1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1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1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1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1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1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1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1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1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1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1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1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1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1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1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1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1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1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1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1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1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1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1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1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1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1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1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1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1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1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1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1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1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1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1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1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1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1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1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1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1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1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1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1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1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1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1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1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1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1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1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1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1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1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1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1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1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1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1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1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1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1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1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1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1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1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1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1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1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1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1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1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1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1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1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1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1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1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1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1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1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1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1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1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1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1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1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1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1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1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1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1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1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1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1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1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1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1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1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1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1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1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1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1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1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1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1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1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1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1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1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1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1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1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1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1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1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1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1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1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1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1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1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1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1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1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1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1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1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1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1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1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1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1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1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1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1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1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1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1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1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1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1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1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1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1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1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1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1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1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1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1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1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1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1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1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1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1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1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1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1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1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1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1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1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1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1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1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1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1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1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1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1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1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1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1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1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1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1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1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1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1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1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1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1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1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1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1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1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1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1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1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1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1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1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1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1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1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1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1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1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1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1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1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1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1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1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1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1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1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1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1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1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1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1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1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1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1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1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1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1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1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1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1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1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1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1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1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1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1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1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1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1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1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1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1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1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1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1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1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1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1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1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1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1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1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1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1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1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1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1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1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1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1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1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1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1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1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1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1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1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1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1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1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1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1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1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1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1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1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1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1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1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1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1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1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1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1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1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1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1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1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1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1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1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1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1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1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1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1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1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1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1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1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1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1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1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1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1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1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1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1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1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1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1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1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1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1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1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1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1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1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1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1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1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1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1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1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1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1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1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1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1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1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1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1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1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1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1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1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1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1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1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1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1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1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1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1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1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1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1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1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1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1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1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1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1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1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1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1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1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1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1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1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1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1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1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1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1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1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1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1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1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1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1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1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1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1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1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1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1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1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1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1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1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1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1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1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1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1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1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1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1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1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1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1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1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1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1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1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1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1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1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1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1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1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1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1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1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1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1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1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1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1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1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1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1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1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1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1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1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1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1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1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1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1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1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1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1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1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1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1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1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1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1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1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1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1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1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1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1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1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1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1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1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1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1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1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1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1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1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1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1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1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1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1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1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1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1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1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1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1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1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1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1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1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1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1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1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1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1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1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1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1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1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1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1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1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1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1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1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1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1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1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1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1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1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1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1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1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1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1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1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1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1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1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1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1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1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1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1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1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1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1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1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1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1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1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1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1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1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1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1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1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1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1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1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1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1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1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1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1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1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1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1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1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1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1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1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1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1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1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1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1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1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1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1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1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1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1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1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1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1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1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1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1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1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1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1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1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1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1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1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1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1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1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1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1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1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1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1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1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1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1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1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1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1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1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1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1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1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1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1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1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1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1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1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1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1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1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1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1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1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1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1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1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1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1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1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1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1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1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1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1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1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1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1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1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1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1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1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1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1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1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1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1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1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1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1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1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1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1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1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1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1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1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1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1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1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1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1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1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1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1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1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1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1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1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1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1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1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1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1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1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1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1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1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1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1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1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1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1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1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1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1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1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1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1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1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1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1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1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1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1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1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1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1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1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1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1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1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1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1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1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1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1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1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1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1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1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1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1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1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1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1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1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1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1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1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1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1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1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1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1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1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1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1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1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1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1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1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1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1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1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1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1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1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1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1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1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1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1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1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1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1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1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1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1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1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1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1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1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1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1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1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1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1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1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1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1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1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1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1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1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1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1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1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1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1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1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1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1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1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1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1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1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1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1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1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1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1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1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1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1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1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1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1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1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1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1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1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1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1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1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1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1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1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1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1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1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1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1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1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1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1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1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1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1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1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1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1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1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1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1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1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1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1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1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1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1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1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1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1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1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1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1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1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1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1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1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1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1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1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1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1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1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1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1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1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1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1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1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1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1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1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1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1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1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1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1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1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1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1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1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1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1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1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1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1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1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1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1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1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1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1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1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1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1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1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1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1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1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1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1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1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1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1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1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1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1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1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1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1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1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1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1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1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1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1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1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1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1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1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1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1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1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1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1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1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1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1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1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1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1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1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1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1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1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1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1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1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1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1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1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1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1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1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1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1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1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1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1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1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1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1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1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1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1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1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1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1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1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1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1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1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1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1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1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1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1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1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1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1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1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1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1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1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1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1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1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1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1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1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1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1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1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1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1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1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1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1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1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1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1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1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1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1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1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1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1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1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1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1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1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1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1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1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1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1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1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1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1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1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1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1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1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1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1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1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1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1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1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1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1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1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1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1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1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1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1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1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1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1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1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1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1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1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1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1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1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1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1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1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1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1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1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1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1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1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1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1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1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1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1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1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1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1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1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1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1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1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1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1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1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1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1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1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1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1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1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1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1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1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1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1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1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1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1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1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1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1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1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1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1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1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1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1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1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1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1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1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1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1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1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1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1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1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1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1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1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1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1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1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1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1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1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1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1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1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1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1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1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1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1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1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1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1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1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1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1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1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1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1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1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1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1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1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1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1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1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1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1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1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1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1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1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1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1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1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1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1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1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1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1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1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1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1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1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1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1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1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1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1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1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1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1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1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1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1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1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1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1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1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1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1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1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1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1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1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1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1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1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1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1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1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1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1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1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1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1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1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1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1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1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1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1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1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1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1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1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1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1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1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1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1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1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1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1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1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1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1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1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1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1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1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1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1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1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1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1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1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1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1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1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1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1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1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1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1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1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1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1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1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1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1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1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1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1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1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1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1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1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1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1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1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1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1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1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1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1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1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1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1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1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1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1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1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1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1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1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1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1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1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1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1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1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1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1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1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1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1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1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1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1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1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1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1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1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1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1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1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1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1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1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1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1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1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1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1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1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1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1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1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1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1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1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1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1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1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1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1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1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1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1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1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1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1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1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1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1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1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1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1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1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1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1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1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1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1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1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1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1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1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1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1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1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1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1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1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1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1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1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1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1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1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1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1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1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1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1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1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1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1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1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1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1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1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1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1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1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1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1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1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1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1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1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1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1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1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1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1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1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1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1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1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1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1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1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1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1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1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1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1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1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1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1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1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1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1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1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1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1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1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1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1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1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1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1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1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1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1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1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1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1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1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1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1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1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1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1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1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1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1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1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1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1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1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1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1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1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1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1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1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1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1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1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1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1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1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1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1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1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1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1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1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1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1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1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1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1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1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1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1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1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1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1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1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1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1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1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1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1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1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1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1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1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1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1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1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1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1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1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1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1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1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1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1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1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1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1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1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1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1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1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1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1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1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1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1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1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1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1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1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1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1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1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1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1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1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1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1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1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1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1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1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1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1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1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1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1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1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1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1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1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1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1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1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1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1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1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1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1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1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1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1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1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1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1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1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1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1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1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1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1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1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1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1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1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1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1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1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1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1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1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1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1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1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1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1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1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1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1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1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1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1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1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1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1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1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1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1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1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1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1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1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1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1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1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1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1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1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1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1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1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1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1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1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1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1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1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1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1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1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1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1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1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1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1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1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1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1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1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1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1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1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1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1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1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1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1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1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1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1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1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1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1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1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1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1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1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1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1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1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1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1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1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1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1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1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1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1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1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1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1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1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1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1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1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1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1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1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1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1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1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1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1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1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1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1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1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1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1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1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1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1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1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1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1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1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1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1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1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1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1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1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1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1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1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1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1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1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1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1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1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1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1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1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1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1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1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1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1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1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1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1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1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1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1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1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1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1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1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1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1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1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1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1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1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1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1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1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1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1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1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1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1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1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1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1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1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1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1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1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1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1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1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1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1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1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1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1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1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1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1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1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1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1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1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1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1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1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1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1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1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1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1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1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1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1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1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1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1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1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1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1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1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1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1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1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1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1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1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1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1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1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1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1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1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1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1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1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1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1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1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1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1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1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1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1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1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1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1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1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1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1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1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1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1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1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1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1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1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1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1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1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1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1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1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1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1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1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1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1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1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1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1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1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1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1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1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1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1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1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1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1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1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1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1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1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1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1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1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1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1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1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1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1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1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1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1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1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1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1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1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1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1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1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1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1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1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1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1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1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1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1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1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1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1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1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1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1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1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1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1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1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1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1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1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1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1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1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1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1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1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1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1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1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1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1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1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1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1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1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1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1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1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1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1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1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1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1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1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1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1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1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1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1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1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1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1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1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1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1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1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1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1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1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1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1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1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1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1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1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1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1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1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1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1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1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1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1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1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1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1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1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1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1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1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1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1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1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1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1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1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1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1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1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1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1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1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1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1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1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1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1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1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1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1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1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1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1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1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1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1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1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1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1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1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1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1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1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1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1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1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1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1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1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1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1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1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1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1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1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1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1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1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1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1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1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1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1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1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1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1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1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1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1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1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1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1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1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1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1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1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1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1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1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1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1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1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1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1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1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1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1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1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1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1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1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1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1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1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1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1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1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1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1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1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1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1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1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1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1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1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1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1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1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1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1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1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1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1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1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1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1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1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1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1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1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1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1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1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1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1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1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1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1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1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1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1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1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1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1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1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1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1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1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1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1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1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1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1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1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1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1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1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1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1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1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1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1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1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1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1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1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1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1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1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1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1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1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1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1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1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1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1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1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1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1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1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1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1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1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1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1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1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1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1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1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1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1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1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1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1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1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1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1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1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1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1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1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1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1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1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1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1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1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1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1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1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1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1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1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1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1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1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1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1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1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1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1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1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1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1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1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1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1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1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1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1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1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1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1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1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1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1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1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1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1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1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1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1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1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1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1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1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1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1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1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1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1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1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1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1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1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1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1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1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1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1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1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1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1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1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1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1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1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1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1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1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1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1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1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1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1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1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1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1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1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1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1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1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1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1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1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1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1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1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1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1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1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1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1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1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1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1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1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1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1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1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1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1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1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1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1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1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1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1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1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1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1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1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1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1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1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1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1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1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1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1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1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1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1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1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1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1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1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1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1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1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1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1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1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1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1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1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1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1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1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1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1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1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1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1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1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1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1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1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1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1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1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1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1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1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1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1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1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1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1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1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1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1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1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1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1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1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1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1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1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1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1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1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1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1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1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1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1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1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1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1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1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1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1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1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1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1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1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1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1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1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1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1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1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1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1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1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1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1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1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1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1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1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1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1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1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1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1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1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1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1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1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1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1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1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1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1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1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1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1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1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1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1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1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1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1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1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1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1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1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1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1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1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1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1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1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1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1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1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1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1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1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1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1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1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1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1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1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1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1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1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1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1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1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1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1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1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1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1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1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1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1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1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1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1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1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1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1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1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1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1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1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1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1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1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1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1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1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1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1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1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1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1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1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1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1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1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1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1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1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1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1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1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1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1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1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1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1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1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1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1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1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1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1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1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1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1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1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1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1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1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1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1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1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1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1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1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1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1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1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1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1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1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1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1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1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1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1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1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1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1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1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1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1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1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1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1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1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1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1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1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1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1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1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1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1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1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1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1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1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1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1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1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1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1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1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1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1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1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1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1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1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1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1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1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1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1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1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1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1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1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1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1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1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1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1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1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1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1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1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1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1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1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1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1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1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1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1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1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1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1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1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1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1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1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1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1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1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1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1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1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1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1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1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1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1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1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1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1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1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1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1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1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1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1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1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1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1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1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1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1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1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1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1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1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1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1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1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1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1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1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1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1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1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1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1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1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1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1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1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1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1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1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1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1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1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1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1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1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1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1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1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1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1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1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1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1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1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1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1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1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1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1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1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1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1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1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1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1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1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1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1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1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1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1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1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1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1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1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1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1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1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1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1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1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1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1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1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1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1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1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1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1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1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1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1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1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1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1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1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1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1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1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1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1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1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1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1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1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1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1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1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1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1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1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1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1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1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1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1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1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1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1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1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1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1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1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1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1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1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1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1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1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1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1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1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1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1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1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1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1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1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1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1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1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1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1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1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1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1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1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1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1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1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1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1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1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1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1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1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1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1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1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1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1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1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1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1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1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1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1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1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1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1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1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1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1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1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1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1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1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1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1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1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1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1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1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1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1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1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1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1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1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1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1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1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1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1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1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1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1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1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1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1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1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1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1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1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1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1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1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1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1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1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1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1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1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1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1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1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1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1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1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1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1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1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1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1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1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1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1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1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1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1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1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1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1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1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1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1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1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1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1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1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1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1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1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1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1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1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1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1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1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1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1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1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1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1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1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1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1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1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1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1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1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1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1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1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1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1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1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1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1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1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1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1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1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1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1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1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1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1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1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1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1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1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1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1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1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1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1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1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1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1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1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1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1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1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1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1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1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1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1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1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1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1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1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1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1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1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1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1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1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1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1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1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1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1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1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1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1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1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1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1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1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1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1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1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1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1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1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1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1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1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1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1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1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1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1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1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1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1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1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1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1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1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1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1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1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1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1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1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1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1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1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1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1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1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1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1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1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1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1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1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1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1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1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1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1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1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1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1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1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1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1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1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1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1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1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1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1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1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1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1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1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1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1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1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1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1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1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1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1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1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1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1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1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1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1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1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1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1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1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1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1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1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1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1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1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1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1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1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1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1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1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1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1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1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1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1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1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1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1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1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1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1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1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1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1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1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1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1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1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1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1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1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1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1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1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1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1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1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1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1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1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1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1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1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1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1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1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1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1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1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1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1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1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1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1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1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1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1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1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1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1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1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1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1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1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1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1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1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1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1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1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1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1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1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1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1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1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1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1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1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1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1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1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1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1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1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1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1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1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1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1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1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1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1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1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1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1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1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1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1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1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1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1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1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1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1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1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1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1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1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1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1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1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1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1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1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1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1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1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1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1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1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1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1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1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1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1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1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1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1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1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1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1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1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1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1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1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1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1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1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1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1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1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1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1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1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1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1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1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1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1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1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1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1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1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1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1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1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1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1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1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1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1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1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1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1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1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1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1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1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1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1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1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1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1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1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1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1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1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1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1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1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1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1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1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1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1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1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1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1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1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1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1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1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1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1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1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1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1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1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1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1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1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1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1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1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1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1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1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1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1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1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1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1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1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1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1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1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1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1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1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1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1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1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1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1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1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1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1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1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1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1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1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1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1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1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1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1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1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1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1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1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1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1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1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1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1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1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1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1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1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1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1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1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1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1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1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1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1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1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1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1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1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1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1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1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1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1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1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1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1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1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1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1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1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1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1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1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1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1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1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1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1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1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1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1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1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1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1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1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1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1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1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1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1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1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1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1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1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1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1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1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1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1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1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1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1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1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1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1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1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1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1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1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1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1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1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1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1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1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1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1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1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1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1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1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1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1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1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1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1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1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1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1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1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1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1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1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1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1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1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1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1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1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1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1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1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1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1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1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1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1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1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1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1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1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1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1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1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1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1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1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1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1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1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1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1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1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1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1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1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1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1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1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1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1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1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1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1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1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1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1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1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1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1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1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1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1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1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1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1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1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1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1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1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1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1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1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1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1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1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1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1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1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1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1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1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1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1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1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1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1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1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1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1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1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1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1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1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1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1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1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1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1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1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1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1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1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1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1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1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1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1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1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1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1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1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1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1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1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1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1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1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1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1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1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1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1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1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1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1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1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1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1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1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1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1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1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1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1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1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1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1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1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1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1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1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1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1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1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1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1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1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1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1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1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1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1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1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1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1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1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1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1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1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1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1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1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1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1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1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1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1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1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1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1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1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1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1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1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1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1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1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1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1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1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1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1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1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1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1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1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1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1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1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1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1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1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1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1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1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1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1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1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1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1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1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1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1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1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1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1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1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1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1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1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1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1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1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1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1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1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1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1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1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1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1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1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1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1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1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1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1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1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1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1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1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1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1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1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1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1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1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1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1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1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1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1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1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1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1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1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1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1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1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1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1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1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1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1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1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1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1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1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1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1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1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1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1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1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1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1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1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1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1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1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1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1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1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1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1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1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1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1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1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1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1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1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1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1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1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1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1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1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1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1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1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1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1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1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1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1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1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1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1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1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1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1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1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1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1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1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1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1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1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1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1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1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1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1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1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1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1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1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1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1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1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1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1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1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1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1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1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1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1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1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1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1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1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1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1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1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1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1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1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1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1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1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1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1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1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1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1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1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1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1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1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1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1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1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1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1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1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1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1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1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1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1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1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1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1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1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1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1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1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1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1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1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1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1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1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1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1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1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1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1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1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1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1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1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1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1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1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1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1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1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1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1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1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1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1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1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1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1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1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1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1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1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1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1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1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1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1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1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1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1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1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1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1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1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1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1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1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1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1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1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1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1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1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1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1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1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1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1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1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1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1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1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1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1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1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1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1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1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1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1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1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1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1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1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1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1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1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1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1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1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1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1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1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1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1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1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1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1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1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1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1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1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1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1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1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1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1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1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1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1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1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1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1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1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1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1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1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1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1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1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1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1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1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1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1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1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1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1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1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1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1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1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1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1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1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1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1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1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1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1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1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1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1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1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1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1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1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1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1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1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1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1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1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1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1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1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1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1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1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1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1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1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1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1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1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1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1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1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1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1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1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1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1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1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1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1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1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1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1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1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1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1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1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1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1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1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1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1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1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1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1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1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1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1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1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1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1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1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1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1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1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1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1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1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1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1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1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1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1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1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1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1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1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1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1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1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1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1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1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1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1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1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1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1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1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1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1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1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1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1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1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1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1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1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1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1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1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1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1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1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1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1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1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1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1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1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1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1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1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1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1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1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1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1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1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1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1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1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1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1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1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1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1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1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1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1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1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1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1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1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1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1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1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1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1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1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1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1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1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1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1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1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1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1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1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1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1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1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1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1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1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1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1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1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1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1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1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1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1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1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1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1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1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1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1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1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1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1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1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1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1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1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1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1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1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1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1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1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1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1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1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1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1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1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1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1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1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1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1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1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1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1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1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1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1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1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1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1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1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1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1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1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1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1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1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1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1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1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1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1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1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1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1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1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1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1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1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1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1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1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1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1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1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1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1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1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1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1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1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1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1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1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1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1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1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1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1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1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1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1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1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1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1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1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1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1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1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1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1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1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1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1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1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1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1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1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1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1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1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1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1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1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1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1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1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1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1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1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1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1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1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1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1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1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1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1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1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1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1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1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1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1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1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1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1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1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1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1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1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1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1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1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1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1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1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1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1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1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1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1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1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1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1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1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1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1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1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1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1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1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1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1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1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1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1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1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1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1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1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1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1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1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1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1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1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1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1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1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1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1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1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1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1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1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1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1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1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1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1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1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1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1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1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1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1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1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1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1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1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1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1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1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1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1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1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1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1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1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1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1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1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1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1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1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1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1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1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1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1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1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1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1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1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1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1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1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1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1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1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1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1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1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1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1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1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1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1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1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1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1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1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1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1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1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1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1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1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1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1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1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1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1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1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1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1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1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1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1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1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1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1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1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1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1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1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1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1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1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1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1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1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1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1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1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1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1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1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1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1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1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1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1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1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1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1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1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1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1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1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1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1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1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1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1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1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1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1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1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1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1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1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1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1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1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1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1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1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1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1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1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1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1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1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1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1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1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1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1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1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1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1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1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1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1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1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1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1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1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1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1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1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1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1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1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1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1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1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1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1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1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1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1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1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1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1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1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1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1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1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1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1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1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1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1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1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1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1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1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1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1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1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1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1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1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1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1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1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1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1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1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1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1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1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1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1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1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1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1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1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1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1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1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1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1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1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1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1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1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1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1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1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1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1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1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1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1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1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1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1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1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1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1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1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1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1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1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1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1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1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1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1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1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1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1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1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1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1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1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1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1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1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1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1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1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1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1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1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1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1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1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1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1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1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1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1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1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1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1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1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1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1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1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1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1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1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1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1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1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1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1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1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1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1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1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1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1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1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1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1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1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1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1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1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1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1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1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1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1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1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1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1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1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1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1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1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1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1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1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1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1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1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1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1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1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1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1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1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1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1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1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1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1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1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1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1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1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1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1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1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1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1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1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1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1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1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1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1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1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1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1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1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1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1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1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1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1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1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1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1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1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1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1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1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1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1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1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1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1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1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1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1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1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1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1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1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1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1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1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1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1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1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1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1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1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1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1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1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1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1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1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1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1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1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1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1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1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1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1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1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1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1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1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1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1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1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1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1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1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1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1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1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1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1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1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1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1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1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1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1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1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1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1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1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1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1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1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1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1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1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1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1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1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1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1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1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1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1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1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1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1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1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1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1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1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1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1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1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1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1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1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1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1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1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1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1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1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1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1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1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1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1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1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1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1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1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1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1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1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1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1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1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1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1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1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1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1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1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1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1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1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1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1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1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1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1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1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1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1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1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1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1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1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1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1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1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1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1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1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1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1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1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1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1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1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1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1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1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1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1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1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1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1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1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1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1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1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1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1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1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1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1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1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1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1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1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1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1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1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1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1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1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1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1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1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1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1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1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1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1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1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1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1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1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1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1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1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1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1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1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1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1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1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1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1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1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1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1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1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1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1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1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1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1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1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1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1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1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1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1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1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1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1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1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1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1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1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1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1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1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1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1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1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1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1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1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1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1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1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1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1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1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1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1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1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1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1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1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1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1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1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1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1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1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1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1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1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1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1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1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1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1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1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1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1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1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1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1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1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1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1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1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1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1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1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1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1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1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1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1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1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1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1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1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1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1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1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1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1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1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1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1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1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1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1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1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1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1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1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1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1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1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1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1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1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1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1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1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1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1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1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1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1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1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1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1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1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1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1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1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1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1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1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1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1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1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1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1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1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1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1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1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1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1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1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1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1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1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1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1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1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1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1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1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1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1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1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1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1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1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1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1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1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1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1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1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1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1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1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1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1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1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1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1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1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1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1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1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1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1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1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1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1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1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1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1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1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1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1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1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1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1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1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1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1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1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1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1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1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1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1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1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1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1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1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1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1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1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1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1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1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1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1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1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1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1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1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1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1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1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1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1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1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1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1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1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1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1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1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1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1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1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1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1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1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1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1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1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1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1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1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1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1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1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1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1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1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1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1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1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1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1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1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1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1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1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1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1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1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1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1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1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1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1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1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1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1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1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1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1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1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1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1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1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1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1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1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1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1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1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1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1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1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1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1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1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1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1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1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1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1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1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1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1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1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1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1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1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1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1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1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1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1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1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1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1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1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1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1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1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1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1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1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1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1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1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1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1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1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1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1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1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1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1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1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1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1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1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1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1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1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1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1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1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1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1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1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1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1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1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1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1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1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1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1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1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1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1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1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1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1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1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1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1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1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1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1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1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1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1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1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1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1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1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1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1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1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1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1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1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1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1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1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1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1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1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1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1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1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1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1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1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1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1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1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1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1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1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1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1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1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1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1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1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1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1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1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1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1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1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1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1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1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1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1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1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1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1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1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1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1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1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1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1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1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1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1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1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1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1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1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1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1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1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1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1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1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1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1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1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1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1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1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1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1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1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1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1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1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1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1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1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1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1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1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1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1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1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1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1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1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1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1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1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1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1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1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1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1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1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1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1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1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1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1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1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1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1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1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1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1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1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1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1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1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1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1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1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1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1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1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1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1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1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1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1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1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1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1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1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1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1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1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1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1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1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1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1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1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1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1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1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1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1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1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1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1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1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1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1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1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1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1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1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1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1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1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1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1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1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1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1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1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1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1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1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1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1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1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1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1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1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1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1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1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1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1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1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1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1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1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1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1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1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1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1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1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1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1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1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1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1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1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1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1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1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1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1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1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1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1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1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1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1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1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1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1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1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1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1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1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1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1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1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1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1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1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1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1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1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1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1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1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1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1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1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1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1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1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1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1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1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1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1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1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1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1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1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1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1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1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1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1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1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1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1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1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1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1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1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1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1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1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1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1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1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1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1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1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1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1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1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1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1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1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1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1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1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1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1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1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1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1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1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1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1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1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1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1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1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1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1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1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1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1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1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1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1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1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1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1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1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1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1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1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1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1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1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1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1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1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1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1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1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1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1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1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1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1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1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1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1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1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1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1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1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1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1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1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1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1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1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1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1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1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1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1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1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1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1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1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1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1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1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1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1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1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1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1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1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1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1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1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1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1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1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1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1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1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1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1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1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1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1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1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1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1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1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1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1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1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1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1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1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1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1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1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1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1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1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1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1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1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1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1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1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1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1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1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1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1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1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1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1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1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1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1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1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1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1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1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1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1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1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1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1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1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1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1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1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1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1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1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1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1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1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1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1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1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1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1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1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1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1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1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1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1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1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1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1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1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1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1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1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1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1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1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1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1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1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1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1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1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1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1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1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1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1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1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1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1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1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1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1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1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1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1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1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1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1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1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1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1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1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1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1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1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1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1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1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1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1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1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1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1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1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1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1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1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1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1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1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1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1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1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1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1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1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1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1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1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1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1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1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1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1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1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1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1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1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1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1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1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1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1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1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1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1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1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1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1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1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1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1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1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1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1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1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1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1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1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1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1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1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1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1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1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1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1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1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1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1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1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1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1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1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1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1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1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1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1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1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1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1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1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1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1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1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1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1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1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1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1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1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1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1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1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1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1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1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1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1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1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1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1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1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1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1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1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1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1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1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1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1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1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1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1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1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1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1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1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1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1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1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1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1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1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1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1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1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1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1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1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1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1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1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1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1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1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1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1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1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1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1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1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1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1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1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1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1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1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1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1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1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1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1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1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1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1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1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1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1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1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1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1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1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1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1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1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1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1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1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1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1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1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1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1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1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1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1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1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1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1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1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1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1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1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1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1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1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1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1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1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1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1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1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1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1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1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1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1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1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1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1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1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1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1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1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1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1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1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1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1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1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1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1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1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1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1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1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1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1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1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1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1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1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1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1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1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1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1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1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1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1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1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1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1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1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1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1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1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1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1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1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1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1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1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1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1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1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1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1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1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1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1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1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1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1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1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1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1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1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1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1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1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1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1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1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1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1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1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1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1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1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1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1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1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1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1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1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1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1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1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1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1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1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1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1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1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1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1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1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1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1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1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1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1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1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1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1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1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1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1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1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1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1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1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1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1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1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1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1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1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1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1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1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1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1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1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1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1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1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1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1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1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1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1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1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1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1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1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1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1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1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1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1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1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1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1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1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1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1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1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1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1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1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1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1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1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1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1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1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1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1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1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1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1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1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1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1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1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1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1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1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1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1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1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1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1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1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1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1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1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1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1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1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1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1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1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1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1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1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1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1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1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1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1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1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1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1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1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1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1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1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1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1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1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1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1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1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1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1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1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1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1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1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1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1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1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1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1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1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1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1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1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1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1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1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1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1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1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1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1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1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1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1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1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1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1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1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1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1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1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1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1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1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1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1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1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1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1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1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1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1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1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1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1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1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1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1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1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1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1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1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1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1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1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1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1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1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1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1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1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1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1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1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1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1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1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1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1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1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1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1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1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1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1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1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1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1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1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1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1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1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1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1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1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1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1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1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1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1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1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1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1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1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1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1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1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1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1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1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1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1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1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1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1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1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1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1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1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1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1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1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1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1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1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1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1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1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1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1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1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1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1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1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1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1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1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1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1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1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1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1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1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1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1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1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1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1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1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1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1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1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1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1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1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1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1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1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1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1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1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1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1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1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1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1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1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1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1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1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1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1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1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1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1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1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1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1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1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1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1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1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1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1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1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1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1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1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1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1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1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1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1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1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1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1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1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1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1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1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1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1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1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1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1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1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1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1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1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1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1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1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1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1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1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1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1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1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1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1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1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1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1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1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1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1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1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1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1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1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1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1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1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1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1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1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1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1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1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1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1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1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1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1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1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1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1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1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1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1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1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1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1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1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1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1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1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1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1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1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1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1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1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1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1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1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1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1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1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1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1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1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1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1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1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1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1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1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1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1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1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1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1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1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1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1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1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1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1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1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1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1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1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1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1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1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1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1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1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1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1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1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1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1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1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1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1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1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1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1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1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1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1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1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1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1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1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1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1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1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1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1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1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1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1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1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1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1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1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1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1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1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1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1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1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1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1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1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1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1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1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1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1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1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1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1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1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1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1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1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1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1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1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1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1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1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1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1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1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1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1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1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1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1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1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1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1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1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1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1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1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1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1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1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1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1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1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1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1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1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1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1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1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1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1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1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1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1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1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1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1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1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1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1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1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1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1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1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1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1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1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1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1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1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1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1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1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1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1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1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1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1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1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1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1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1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1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1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1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1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1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1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1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1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1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1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1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1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1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1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1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1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1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1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1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1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1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1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1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1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1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1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1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1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1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1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1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1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1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1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1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1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1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1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1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1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1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1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1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1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1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1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1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1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1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1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1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1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1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1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1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1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1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1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1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1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1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1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1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1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1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1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1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1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1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1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1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1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1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1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1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1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1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1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1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1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1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1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1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1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1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1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1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1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1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1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1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1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1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1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1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1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1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1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1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1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1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1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1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1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1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1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1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1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1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1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1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1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1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1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1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1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1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1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1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1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1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1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1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1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1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1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1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1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1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1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1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1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1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1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1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1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1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1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1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1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1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1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1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1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1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1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1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1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1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1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1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1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1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1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1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1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1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1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1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1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1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1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1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1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1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1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1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1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1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1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1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1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1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1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1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1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1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1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1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1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1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1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1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1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1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1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1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1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1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1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1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1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1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1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1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1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1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1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1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1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1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1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1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1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1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1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1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1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1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1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1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1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1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1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1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1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1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1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1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1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1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1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1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1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1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1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1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1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1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1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1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1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1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1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1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1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1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1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1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1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1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1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1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1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1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1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1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1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1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1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1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1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1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1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1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1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1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1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1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1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1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1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1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1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1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1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1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1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1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1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1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1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1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1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1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1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1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1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1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1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1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1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1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1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1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1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1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1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1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1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1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1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1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1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1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1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1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1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1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1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1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1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1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1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1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1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1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1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1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1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1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1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1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1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1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1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1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1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1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1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1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1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1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1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1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1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1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1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1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1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1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1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1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1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1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1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1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1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1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1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1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1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1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1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1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1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1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1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1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1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1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1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1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1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1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1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1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1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1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1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1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1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1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1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1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1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1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1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1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1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1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1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1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1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1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1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1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1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1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1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1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1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1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1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1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1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1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1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1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1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1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1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1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1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1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1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1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1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1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1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1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1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1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1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1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1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1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1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1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1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1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1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1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1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1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1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1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1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1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1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1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1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1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1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1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1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1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1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1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1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1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1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1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1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1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1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1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1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1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1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1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1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1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1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1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1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1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1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1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1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1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1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1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1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1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1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1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1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1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1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1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1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1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1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1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1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1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1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1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1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1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1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1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1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1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1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1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1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1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1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1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1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1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1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1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1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1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1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1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1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1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1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1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1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1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1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1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1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1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1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1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1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1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1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1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1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1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1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1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1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1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1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1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1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1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1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1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1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1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1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1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1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1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1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1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1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1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1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1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1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1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1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1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1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1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1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1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1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1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1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1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1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1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1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1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1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1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1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1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1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1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1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1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1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1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1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1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1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1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1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1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1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1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1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1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1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1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1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1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1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1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1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1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1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1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1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1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1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1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1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1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1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1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1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1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1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1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1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1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1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1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1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1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1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1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1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1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1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1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1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1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1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1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1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1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1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1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1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1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1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1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1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1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1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1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1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1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1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1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1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1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1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1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1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1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1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1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1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1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1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1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1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1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1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1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1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1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1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1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1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1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1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1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1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1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1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1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1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1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1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1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1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1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1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1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1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1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1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1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1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1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1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1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1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1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1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1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1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1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1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1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1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1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1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1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1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1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1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1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1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1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1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1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1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1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1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1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1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1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1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1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1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1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1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1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1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1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1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1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1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1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1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1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1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1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1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1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1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1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1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1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1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1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1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1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1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1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1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1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1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1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1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1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1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1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1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1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1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1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1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1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1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1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1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1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1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1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1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1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1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1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1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1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1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1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1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1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1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1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1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1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1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1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1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1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1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1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1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1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1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1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1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1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1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1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1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1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1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1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1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1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1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1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1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1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1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1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1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1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1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1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1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1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1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1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1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1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1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1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1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1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1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1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1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1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1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1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1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1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1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1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1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1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1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1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1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1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1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1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1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1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1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1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1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1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1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1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1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1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1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1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1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1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1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1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1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1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1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1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1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1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1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1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1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1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1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1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1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1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1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1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1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1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1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1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1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1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1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1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1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1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1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1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1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1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1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1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1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1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1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1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1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1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1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1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1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1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1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1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1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1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1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1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1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1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1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1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1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1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1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1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1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1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1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1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1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1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1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1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1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1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1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1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1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1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1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1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1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1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1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1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1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1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1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1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1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1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1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1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1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1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1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1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1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1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1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1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1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1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1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1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1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1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1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1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1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1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1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1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1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1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1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1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1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1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1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1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1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1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1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1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1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1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1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1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1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1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1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1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1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1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1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1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1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1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1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1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1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1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1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1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1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1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1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1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1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1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1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1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1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1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1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1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1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1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1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1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1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1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1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1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1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1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1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1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1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1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1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1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1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1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1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1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1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1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1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1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1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1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1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1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1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1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1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1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1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1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1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1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1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1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1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1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1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1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1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1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1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1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1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1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1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1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1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1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1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1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1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1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1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1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1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1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1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1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1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1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1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1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1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1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1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1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1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1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1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1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1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1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1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1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1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1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1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1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1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1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1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1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1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1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1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1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1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1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1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1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1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1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1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1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1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1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1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1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1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1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1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1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1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1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1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1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1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1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1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1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1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1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1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1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1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1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1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1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1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1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1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1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1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1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1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1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1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1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1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1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1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1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1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1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1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1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1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1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1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1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1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1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1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1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1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1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1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1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1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1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1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1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1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1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1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1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1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1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1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1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1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1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1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1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1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1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1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1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1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1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1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1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1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1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1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1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1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1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1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1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1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1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1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1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1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1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1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1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1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1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1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1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1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1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1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1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1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1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1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1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1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1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1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1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1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1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1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1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1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1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1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1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1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1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1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1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1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1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1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1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1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1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1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1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1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1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1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1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1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1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1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1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1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1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1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1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1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1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1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1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1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1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1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1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1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1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1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1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1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1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1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1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1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1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1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1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1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1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1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1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1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1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1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1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1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1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1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1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1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1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1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1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1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1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1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1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1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1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1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1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1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1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1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1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1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1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1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1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1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1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1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1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1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1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1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1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1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1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1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1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1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1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1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1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1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1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1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1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1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1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1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1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1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1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1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1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1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1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1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1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1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1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1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1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1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1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1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1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1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1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1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1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1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1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1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1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1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1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1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1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1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1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1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1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1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1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1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1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1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1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1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1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1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1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1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1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1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1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1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1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1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1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1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1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1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1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1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1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1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1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1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1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1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1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1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1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1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1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1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1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1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1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1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1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1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1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1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1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1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1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1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1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1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1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1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1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1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1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1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1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1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1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1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1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1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1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1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1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1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1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1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1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1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1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1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1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1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1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1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1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1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1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1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1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1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1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1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1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1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1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1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1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1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1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1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1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1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1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1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1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1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1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1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1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1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1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1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1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1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1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1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1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1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1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1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1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1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1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1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1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1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1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1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1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1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1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1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1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1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1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1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1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1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1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1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1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1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1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1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1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1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1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1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1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1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1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1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1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1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1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1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1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1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1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1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1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1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1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1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1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1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1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1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1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1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1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1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1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1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1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1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1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1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1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1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1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1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1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1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1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1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1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1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1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1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1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1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1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1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1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1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1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1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1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1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1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1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1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1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1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1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1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1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1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1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1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1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1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1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1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1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1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1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1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1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1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1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1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1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1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1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1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1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1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1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1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1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1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1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1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1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1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1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1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1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1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1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1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1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1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1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1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1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1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1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1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1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1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1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1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1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1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1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1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1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1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1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1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1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1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1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1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1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1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1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1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1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1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1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1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1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1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1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1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1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1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1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1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1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1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1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1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1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1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1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1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1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1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1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1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1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1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1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1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1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1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1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1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1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1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1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1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1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1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1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1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1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1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1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1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1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1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1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1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1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1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1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1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1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1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1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1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1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1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1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1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1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1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1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1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1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1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1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1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1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1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1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1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1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1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1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1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1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1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1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1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1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1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1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1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1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1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1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1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1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1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1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1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1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1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1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1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1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1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1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1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1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1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1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1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1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1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1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1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1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1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1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1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1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1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1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1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1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1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1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1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1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1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1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1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1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1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1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1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1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1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1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1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1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1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1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1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1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1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1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1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1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1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1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1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1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1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1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1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1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1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1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1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1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1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1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1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1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1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1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1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1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1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1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1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1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1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1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1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1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1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1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1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1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1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1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1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1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1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1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1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1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1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1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1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1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1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1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1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1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1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1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1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1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1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1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1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1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1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1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1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1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1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1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1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1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1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1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1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1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1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1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1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1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1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1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1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1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1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1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1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1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1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1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1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1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1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1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1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1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1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1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1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1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1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1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1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1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1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1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1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1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1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1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1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1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1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1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1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1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1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1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1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1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1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1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1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1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1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1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1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1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1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1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1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1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1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1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1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1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1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1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1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1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1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1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1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1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1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1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1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1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1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1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1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1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1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1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1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1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1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1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1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1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1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1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1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1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1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1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1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1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1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1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1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1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1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1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1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1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1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1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1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1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1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1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1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1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1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1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1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1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1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1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1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1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1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1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1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1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1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1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1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1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1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1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1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1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1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1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1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1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1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1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1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1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1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1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1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1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1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1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1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1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1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1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1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1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1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1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1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1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1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1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1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1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1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1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1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1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1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1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1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1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1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1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1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1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1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1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1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1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1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1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1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1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1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1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1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1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1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1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1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1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1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1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1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1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1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1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1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1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1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1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1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1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1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1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1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1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1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1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1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1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1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1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1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1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1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1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1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1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1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1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1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1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1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1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1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1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1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1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1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1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1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1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1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1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1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1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1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1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1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1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1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1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1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1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1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1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1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1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1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1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1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1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1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1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1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1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1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1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1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1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1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1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1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1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1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1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1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1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1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1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1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1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1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1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1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1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1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1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1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1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1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1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1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1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1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1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1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1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1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1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1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1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1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1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1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1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1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1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1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1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1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1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1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1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1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1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1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1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1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1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1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1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1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1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1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1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1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1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1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1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1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1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1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1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1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1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1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1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1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1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1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1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1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1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1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1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1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1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1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1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1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1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1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1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1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1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1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1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1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1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1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1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1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1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1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1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1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1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1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1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1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1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1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1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1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1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1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1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1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1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1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1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1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1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1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1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1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1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1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1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1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1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1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1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1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1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1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1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1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1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1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1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1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1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1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1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1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1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1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1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1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1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1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1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1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1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1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1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1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1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1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1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1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1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1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1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1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1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1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1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1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1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1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1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1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1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1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1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1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1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1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1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1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1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1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1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1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1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1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1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1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1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1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1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1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1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1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1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1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1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1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1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1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1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1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1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1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1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1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1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1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1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1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1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1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1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1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1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1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1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1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1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1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1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1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1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1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1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1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1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1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1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1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1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1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1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1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1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1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1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1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1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1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1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1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1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1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1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1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1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1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1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1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1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1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1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1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1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1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1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1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1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1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1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1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1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1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1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1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1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1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1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1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1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1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1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1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1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1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1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1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1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1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1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1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1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1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1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1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1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1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1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1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1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1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1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1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1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1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1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1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1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1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1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1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1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1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1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1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1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1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1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1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1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1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1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1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1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1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1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1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1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1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1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1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1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1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1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1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1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1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1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1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1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1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1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1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1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1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1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1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1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1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1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1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1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1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1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1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1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1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1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1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1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1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1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1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1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1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1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1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1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1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1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1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1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1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1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1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1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1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1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1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1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1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1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1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1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1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1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1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1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1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1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1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1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1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1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1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1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1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1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1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1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1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1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1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1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1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1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1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1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1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1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1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1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1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1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1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1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1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1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1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1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1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1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1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1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1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1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1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1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1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1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1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1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1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1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1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1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1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1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1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1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1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1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1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1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1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1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1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1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1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1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1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1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1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1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1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1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1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1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1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1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1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1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1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1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1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1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1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1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1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1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1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1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1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1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1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1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1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1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1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1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1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1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1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1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1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1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1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1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1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1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1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1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1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1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1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1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1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1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1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1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1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1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1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1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1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1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1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1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1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1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1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1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1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1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1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1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1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1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1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1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1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1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1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1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1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1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1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1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1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1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1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1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1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1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1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1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1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1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1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1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1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1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1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1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1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1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1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1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1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1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1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1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1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1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1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1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1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1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1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1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1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1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1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1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1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1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1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1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1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1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1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1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1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1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1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1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1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1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1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1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1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1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1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1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1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1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1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1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1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1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1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1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1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1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1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1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1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1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1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1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1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1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1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1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1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1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1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1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1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1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1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1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1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1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1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1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1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1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1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1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1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1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1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1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1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1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1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1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1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1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1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1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1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1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1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1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1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1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1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1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1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1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1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1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1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1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1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1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1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1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1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1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1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1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1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1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1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1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1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1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1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1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1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1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1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1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1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1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1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1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1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1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1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1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1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1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1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1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1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1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1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1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1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1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1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1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1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1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1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1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1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1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1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1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1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1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1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1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1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1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1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1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1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1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1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1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1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1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1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1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1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1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1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1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1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1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1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1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1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1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1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1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1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1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1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1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1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1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1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1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1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1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1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1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1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1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1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1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1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1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1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1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1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1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1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1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1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1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1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1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1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1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1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1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1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1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1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1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1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1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1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1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1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1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1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1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1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1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1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1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1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1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1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1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1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1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1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1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1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1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1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1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1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1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1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1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1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1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1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1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1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1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1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1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1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1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1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1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1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1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1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1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1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1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1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1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1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1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1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1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1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1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1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1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1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1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1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1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1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1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1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1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1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1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1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1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1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1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1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1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1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1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1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1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1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1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1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1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1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1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1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1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1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1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1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1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1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1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1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1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1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1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1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1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1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1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1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1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1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1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1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1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1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1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1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1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1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1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1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1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1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1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1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1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1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1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1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1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1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1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1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1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1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1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1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1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1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1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1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1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1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1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1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1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1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1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1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1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1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1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1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1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1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1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1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1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1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1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1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1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1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1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1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1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1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1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1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1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1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1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1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1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1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1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1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1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1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1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1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1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1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1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1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1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1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1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1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1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1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1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1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1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1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1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1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1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1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1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1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1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1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1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1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1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1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1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1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1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1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1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1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1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1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1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1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1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1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1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1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1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1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1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1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1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1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1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1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1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1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1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1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1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1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1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1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1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1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1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1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1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1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1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1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1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1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1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1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1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1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1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1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1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1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1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1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1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1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1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1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1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1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1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1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1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1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1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1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1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1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1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1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1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1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1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1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1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1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1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1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1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1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1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1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1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1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1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1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1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1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1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1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1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1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1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1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1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1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1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1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1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1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1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1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1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1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1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1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1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1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1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1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1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1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1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1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1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1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1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1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1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1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1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1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1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1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1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1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1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1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1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1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1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1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1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1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1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1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1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1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1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1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1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1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1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1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1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1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1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1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1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1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1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1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1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1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1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1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1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1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1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1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1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1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1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1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1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1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1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1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1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1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1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1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1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1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1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1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1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1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1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1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1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1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1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1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1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1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1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1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1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1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1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1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1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1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1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1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1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1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1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1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1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1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1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1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1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1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1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1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1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1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1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1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1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1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1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1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1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1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1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1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1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1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1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1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1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1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1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1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1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1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1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1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1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1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1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1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1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1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1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1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1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1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1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1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1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1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1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1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1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1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1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1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1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1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1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1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1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1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1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1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1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1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1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1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1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1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1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1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1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1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1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1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1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1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1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1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1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1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1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1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1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1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1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1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1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1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1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1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1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1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1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1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1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1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1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1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1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1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1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1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1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1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1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1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1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1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1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1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1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1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1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1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1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1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1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1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1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1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1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1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1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1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1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1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1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1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1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1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1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1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1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1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1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1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1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1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1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1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1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1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1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1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1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1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1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1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1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1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1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1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1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1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1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1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1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1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1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1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1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1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1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1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1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1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1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1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1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1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1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1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1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1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1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1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1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1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1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1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1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1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1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1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1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1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1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1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1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1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1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1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1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1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1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1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1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1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1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1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1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1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1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1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1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1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1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1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1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1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1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1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1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1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1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1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1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1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1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1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1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1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1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1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1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1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1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1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1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1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1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1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1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1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1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1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1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1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1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1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1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1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1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1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1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1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1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1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1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1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1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1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1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1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1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1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1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1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1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1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1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1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1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1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1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1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1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1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1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1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1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1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1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1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1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1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1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1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1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1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1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1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1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1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1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1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1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1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1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1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1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1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1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1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1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1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1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1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1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1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1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1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1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1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1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1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1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1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1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1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1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1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1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1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1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1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1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1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1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1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1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1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1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1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1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1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1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1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1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1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1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1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1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1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1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1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1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1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1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1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1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1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1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1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1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1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1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1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1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1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1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1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1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1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1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1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1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1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1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1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1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1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1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1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1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1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1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1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1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1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1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1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1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1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1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1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1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1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1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1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1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1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1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1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1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1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1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1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1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1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1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1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1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1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1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1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1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1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1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1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1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1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1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1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1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1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1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1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1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1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1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1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1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1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1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1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1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1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1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1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1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1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1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1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1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1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1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1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1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1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1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1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1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1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1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1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1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1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1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1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1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1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1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1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1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1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1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1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1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1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1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1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1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1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1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1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1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1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1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1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1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1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1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1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1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1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1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1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1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1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1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1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1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1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1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1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1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1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1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1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1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1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1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1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1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1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1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1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1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1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1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1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1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1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1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1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1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1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1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1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1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1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1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1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1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1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1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1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1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1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1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1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1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1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1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1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1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1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1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1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1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1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1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1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1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1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1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1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1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1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1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1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1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1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1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1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1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1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1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1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1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1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1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1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1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1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1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1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1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1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1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1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1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1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1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1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1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1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1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1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1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1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1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1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1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1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1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1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1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1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1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1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1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1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1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1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1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1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1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1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1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1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1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1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1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1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1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1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1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1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1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1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1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1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1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1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1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1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1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1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1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1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1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1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1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1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1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1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1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1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1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1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1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1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1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1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1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1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1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1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1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1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1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1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1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1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1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1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1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1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1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1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1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1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1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1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1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1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1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1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1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1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1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1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1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1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1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1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1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1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1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1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1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1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1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1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1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1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1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1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1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1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1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1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1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1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1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1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1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1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1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1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1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1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1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1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1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1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1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1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1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1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1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1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1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1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1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1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1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1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1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1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1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1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1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1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1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1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1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1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1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1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1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1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1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1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1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1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1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1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1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1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1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1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1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1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1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1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1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1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1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1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1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1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1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1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1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1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1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1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1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1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1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1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1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1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1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1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1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1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1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1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1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1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1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1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1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1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1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1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1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1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1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1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1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1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1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1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1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1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1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1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1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1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1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1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1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1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1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1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1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1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1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1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1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1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1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1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1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1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1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1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1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1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1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1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1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1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1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1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1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1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1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1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1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1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1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1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1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1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1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1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1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1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1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1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1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1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1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1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1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1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1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1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1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1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1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1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1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1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1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1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1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1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1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1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1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1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1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1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1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1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1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1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1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1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1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1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1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1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1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1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1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1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1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1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1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1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1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1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1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1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1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1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1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1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1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1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1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1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1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1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1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1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1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1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1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1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1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1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1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1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1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1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1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1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1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1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1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1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1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1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1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1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1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1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1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1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1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1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1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1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1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1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1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1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1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1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1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1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1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1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1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1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1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1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1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1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1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1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1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1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1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1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1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1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1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1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1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1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1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1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1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1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1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1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1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1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1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1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1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1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1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1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1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1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1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1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1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1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1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1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1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1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1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1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1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1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1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1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1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1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1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1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1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1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1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1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1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1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1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1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1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1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1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1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1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1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1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1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1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1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1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1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1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1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1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1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1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1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1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1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1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1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1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1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1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1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1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1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1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1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1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1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1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1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1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1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1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1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1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1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1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1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1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1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1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1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1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1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1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1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1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1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1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1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1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1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1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1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1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1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1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1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1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1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1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1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1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1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1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1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1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1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1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1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1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1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1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1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1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1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1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1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1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1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1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1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1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1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1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1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1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1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1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1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1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1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1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1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1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1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1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1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1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1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1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1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1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1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1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1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1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1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1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1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1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1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1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1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1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1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1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1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1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1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1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1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1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1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1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1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1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1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1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1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1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1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1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1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1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1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1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1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1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1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1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1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1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1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1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1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1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1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1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1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1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1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1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1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1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1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1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1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1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1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1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1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1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1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1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1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1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1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1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1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1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1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1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1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1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1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1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1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1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1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1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1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1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1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1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1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1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1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1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1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1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1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1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1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1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1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1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1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1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1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1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1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1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1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1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1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1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1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1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1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1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1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1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1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1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1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1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1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1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1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1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1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1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1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1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1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1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1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1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1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1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1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1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1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1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1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1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1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1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1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1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1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1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1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1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1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1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1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1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1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1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1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1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1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1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1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1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1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1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1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1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1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1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1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1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1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1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1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1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1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1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1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1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1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1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1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1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1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1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1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1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1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1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1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1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1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1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1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1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1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1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1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1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1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1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1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1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1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1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1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1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1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1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1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1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1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1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1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1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1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1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1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1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1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1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1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1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1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1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1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1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1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1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1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1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1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1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1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1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1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1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1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1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1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1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1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1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1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1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1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1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1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1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1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1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1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1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1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1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1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1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1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1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1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1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1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1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1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1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1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1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1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1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1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1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1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1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1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1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</sheetData>
  <mergeCells count="26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78:D279"/>
    <mergeCell ref="E278:E279"/>
    <mergeCell ref="O10:O11"/>
    <mergeCell ref="J10:K10"/>
    <mergeCell ref="L10:L11"/>
    <mergeCell ref="I9:I11"/>
    <mergeCell ref="G9:G11"/>
    <mergeCell ref="D9:D11"/>
    <mergeCell ref="E9:E11"/>
    <mergeCell ref="F9:F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ignoredErrors>
    <ignoredError sqref="P118:P119 P240:P246 P250:P252 P248 P179 P171:P177 P205:P206 P12:P15 P69:P79 P86:P88 P121:P169 P182:P193 P195:P196 P199:P203 P233:P235 P236:P2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2021-10-08T16:47:45Z</cp:lastPrinted>
  <dcterms:created xsi:type="dcterms:W3CDTF">2006-07-11T17:39:34Z</dcterms:created>
  <dcterms:modified xsi:type="dcterms:W3CDTF">2021-10-08T16:48:38Z</dcterms:modified>
</cp:coreProperties>
</file>