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OCTUBRE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_FilterDatabase" localSheetId="0" hidden="1">'Empleados fijos'!$A$10:$R$286</definedName>
    <definedName name="_xlnm.Print_Area" localSheetId="0">'Empleados fijos'!$A$2:$R$315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G286" i="1" l="1"/>
  <c r="F286" i="1"/>
  <c r="Q170" i="1" l="1"/>
  <c r="P170" i="1"/>
  <c r="R170" i="1" s="1"/>
  <c r="O170" i="1"/>
  <c r="O13" i="1"/>
  <c r="Q150" i="1" l="1"/>
  <c r="P150" i="1"/>
  <c r="O150" i="1"/>
  <c r="Q147" i="1" l="1"/>
  <c r="P147" i="1"/>
  <c r="R147" i="1" s="1"/>
  <c r="O147" i="1"/>
  <c r="R150" i="1" l="1"/>
  <c r="H286" i="1" l="1"/>
  <c r="I286" i="1"/>
  <c r="J286" i="1"/>
  <c r="K286" i="1"/>
  <c r="L286" i="1"/>
  <c r="M286" i="1"/>
  <c r="N286" i="1"/>
  <c r="Q259" i="1"/>
  <c r="P259" i="1"/>
  <c r="R259" i="1" s="1"/>
  <c r="O259" i="1"/>
  <c r="Q37" i="1" l="1"/>
  <c r="P37" i="1"/>
  <c r="R37" i="1" s="1"/>
  <c r="O37" i="1"/>
  <c r="Q38" i="1"/>
  <c r="P38" i="1"/>
  <c r="R38" i="1" s="1"/>
  <c r="O38" i="1"/>
  <c r="Q160" i="1" l="1"/>
  <c r="P160" i="1"/>
  <c r="R160" i="1" s="1"/>
  <c r="O160" i="1"/>
  <c r="Q201" i="1"/>
  <c r="P201" i="1"/>
  <c r="R201" i="1" s="1"/>
  <c r="O201" i="1"/>
  <c r="Q200" i="1"/>
  <c r="P200" i="1"/>
  <c r="R200" i="1" s="1"/>
  <c r="O200" i="1"/>
  <c r="Q256" i="1"/>
  <c r="P256" i="1"/>
  <c r="R256" i="1" s="1"/>
  <c r="O256" i="1"/>
  <c r="Q257" i="1"/>
  <c r="P257" i="1"/>
  <c r="R257" i="1" s="1"/>
  <c r="O257" i="1"/>
  <c r="Q250" i="1"/>
  <c r="P250" i="1"/>
  <c r="R250" i="1" s="1"/>
  <c r="O250" i="1"/>
  <c r="Q217" i="1"/>
  <c r="P217" i="1"/>
  <c r="R217" i="1" s="1"/>
  <c r="O217" i="1"/>
  <c r="Q234" i="1"/>
  <c r="P234" i="1"/>
  <c r="R234" i="1" s="1"/>
  <c r="O234" i="1"/>
  <c r="Q188" i="1"/>
  <c r="P188" i="1"/>
  <c r="R188" i="1" s="1"/>
  <c r="O188" i="1"/>
  <c r="Q202" i="1"/>
  <c r="P202" i="1"/>
  <c r="R202" i="1" s="1"/>
  <c r="O202" i="1"/>
  <c r="Q184" i="1"/>
  <c r="P184" i="1"/>
  <c r="R184" i="1" s="1"/>
  <c r="O184" i="1"/>
  <c r="Q182" i="1"/>
  <c r="P182" i="1"/>
  <c r="R182" i="1" s="1"/>
  <c r="O182" i="1"/>
  <c r="Q253" i="1" l="1"/>
  <c r="Q254" i="1"/>
  <c r="Q255" i="1"/>
  <c r="Q251" i="1"/>
  <c r="Q258" i="1"/>
  <c r="Q15" i="1"/>
  <c r="Q16" i="1"/>
  <c r="Q114" i="1"/>
  <c r="Q17" i="1"/>
  <c r="Q138" i="1"/>
  <c r="Q18" i="1"/>
  <c r="Q20" i="1"/>
  <c r="Q158" i="1"/>
  <c r="Q159" i="1"/>
  <c r="Q22" i="1"/>
  <c r="Q24" i="1"/>
  <c r="Q67" i="1"/>
  <c r="Q68" i="1"/>
  <c r="Q69" i="1"/>
  <c r="Q41" i="1"/>
  <c r="Q137" i="1"/>
  <c r="Q23" i="1"/>
  <c r="Q70" i="1"/>
  <c r="Q71" i="1"/>
  <c r="Q267" i="1"/>
  <c r="Q72" i="1"/>
  <c r="Q73" i="1"/>
  <c r="Q25" i="1"/>
  <c r="Q74" i="1"/>
  <c r="Q75" i="1"/>
  <c r="Q66" i="1"/>
  <c r="Q53" i="1"/>
  <c r="Q76" i="1"/>
  <c r="Q77" i="1"/>
  <c r="Q54" i="1"/>
  <c r="Q26" i="1"/>
  <c r="Q27" i="1"/>
  <c r="Q78" i="1"/>
  <c r="Q79" i="1"/>
  <c r="Q55" i="1"/>
  <c r="Q80" i="1"/>
  <c r="Q56" i="1"/>
  <c r="Q266" i="1"/>
  <c r="Q81" i="1"/>
  <c r="Q82" i="1"/>
  <c r="Q57" i="1"/>
  <c r="Q83" i="1"/>
  <c r="Q84" i="1"/>
  <c r="Q28" i="1"/>
  <c r="Q58" i="1"/>
  <c r="Q85" i="1"/>
  <c r="Q59" i="1"/>
  <c r="Q42" i="1"/>
  <c r="Q86" i="1"/>
  <c r="Q87" i="1"/>
  <c r="Q43" i="1"/>
  <c r="Q88" i="1"/>
  <c r="Q29" i="1"/>
  <c r="Q60" i="1"/>
  <c r="Q89" i="1"/>
  <c r="Q30" i="1"/>
  <c r="Q31" i="1"/>
  <c r="Q90" i="1"/>
  <c r="Q91" i="1"/>
  <c r="Q61" i="1"/>
  <c r="Q32" i="1"/>
  <c r="Q44" i="1"/>
  <c r="Q33" i="1"/>
  <c r="Q45" i="1"/>
  <c r="Q62" i="1"/>
  <c r="Q46" i="1"/>
  <c r="Q92" i="1"/>
  <c r="Q93" i="1"/>
  <c r="Q34" i="1"/>
  <c r="Q94" i="1"/>
  <c r="Q95" i="1"/>
  <c r="Q40" i="1"/>
  <c r="Q168" i="1"/>
  <c r="Q96" i="1"/>
  <c r="Q39" i="1"/>
  <c r="Q97" i="1"/>
  <c r="Q98" i="1"/>
  <c r="Q99" i="1"/>
  <c r="Q52" i="1"/>
  <c r="Q63" i="1"/>
  <c r="Q100" i="1"/>
  <c r="Q101" i="1"/>
  <c r="Q102" i="1"/>
  <c r="Q103" i="1"/>
  <c r="Q47" i="1"/>
  <c r="Q104" i="1"/>
  <c r="Q64" i="1"/>
  <c r="Q105" i="1"/>
  <c r="Q48" i="1"/>
  <c r="Q51" i="1"/>
  <c r="Q65" i="1"/>
  <c r="Q35" i="1"/>
  <c r="Q50" i="1"/>
  <c r="Q106" i="1"/>
  <c r="Q49" i="1"/>
  <c r="Q107" i="1"/>
  <c r="Q108" i="1"/>
  <c r="Q36" i="1"/>
  <c r="Q109" i="1"/>
  <c r="Q110" i="1"/>
  <c r="Q111" i="1"/>
  <c r="Q112" i="1"/>
  <c r="Q113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8" i="1"/>
  <c r="Q129" i="1"/>
  <c r="Q130" i="1"/>
  <c r="Q131" i="1"/>
  <c r="Q132" i="1"/>
  <c r="Q133" i="1"/>
  <c r="Q134" i="1"/>
  <c r="Q135" i="1"/>
  <c r="Q136" i="1"/>
  <c r="Q127" i="1"/>
  <c r="Q139" i="1"/>
  <c r="Q140" i="1"/>
  <c r="Q141" i="1"/>
  <c r="Q142" i="1"/>
  <c r="Q143" i="1"/>
  <c r="Q144" i="1"/>
  <c r="Q145" i="1"/>
  <c r="Q146" i="1"/>
  <c r="Q148" i="1"/>
  <c r="Q149" i="1"/>
  <c r="Q151" i="1"/>
  <c r="Q152" i="1"/>
  <c r="Q153" i="1"/>
  <c r="Q154" i="1"/>
  <c r="Q155" i="1"/>
  <c r="Q156" i="1"/>
  <c r="Q157" i="1"/>
  <c r="Q161" i="1"/>
  <c r="Q162" i="1"/>
  <c r="Q163" i="1"/>
  <c r="Q164" i="1"/>
  <c r="Q165" i="1"/>
  <c r="Q166" i="1"/>
  <c r="Q167" i="1"/>
  <c r="Q171" i="1"/>
  <c r="Q172" i="1"/>
  <c r="Q173" i="1"/>
  <c r="Q174" i="1"/>
  <c r="Q175" i="1"/>
  <c r="Q176" i="1"/>
  <c r="Q177" i="1"/>
  <c r="Q178" i="1"/>
  <c r="Q179" i="1"/>
  <c r="Q180" i="1"/>
  <c r="Q181" i="1"/>
  <c r="Q169" i="1"/>
  <c r="Q185" i="1"/>
  <c r="Q219" i="1"/>
  <c r="Q183" i="1"/>
  <c r="Q186" i="1"/>
  <c r="Q19" i="1"/>
  <c r="Q187" i="1"/>
  <c r="Q189" i="1"/>
  <c r="Q190" i="1"/>
  <c r="Q191" i="1"/>
  <c r="Q192" i="1"/>
  <c r="Q193" i="1"/>
  <c r="Q194" i="1"/>
  <c r="Q195" i="1"/>
  <c r="Q196" i="1"/>
  <c r="Q197" i="1"/>
  <c r="Q199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198" i="1"/>
  <c r="Q220" i="1"/>
  <c r="Q218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60" i="1"/>
  <c r="Q261" i="1"/>
  <c r="Q262" i="1"/>
  <c r="Q263" i="1"/>
  <c r="Q264" i="1"/>
  <c r="Q265" i="1"/>
  <c r="Q268" i="1"/>
  <c r="Q269" i="1"/>
  <c r="Q270" i="1"/>
  <c r="Q272" i="1"/>
  <c r="Q273" i="1"/>
  <c r="Q271" i="1"/>
  <c r="Q274" i="1"/>
  <c r="Q275" i="1"/>
  <c r="Q276" i="1"/>
  <c r="Q277" i="1"/>
  <c r="Q278" i="1"/>
  <c r="Q279" i="1"/>
  <c r="Q280" i="1"/>
  <c r="Q281" i="1"/>
  <c r="Q21" i="1"/>
  <c r="Q282" i="1"/>
  <c r="Q283" i="1"/>
  <c r="Q284" i="1"/>
  <c r="Q285" i="1"/>
  <c r="Q235" i="1"/>
  <c r="Q236" i="1"/>
  <c r="Q238" i="1"/>
  <c r="Q239" i="1"/>
  <c r="Q240" i="1"/>
  <c r="Q241" i="1"/>
  <c r="Q242" i="1"/>
  <c r="Q243" i="1"/>
  <c r="Q244" i="1"/>
  <c r="Q245" i="1"/>
  <c r="Q246" i="1"/>
  <c r="Q237" i="1"/>
  <c r="Q247" i="1"/>
  <c r="Q248" i="1"/>
  <c r="Q249" i="1"/>
  <c r="Q252" i="1"/>
  <c r="Q14" i="1"/>
  <c r="Q13" i="1"/>
  <c r="O14" i="1"/>
  <c r="O15" i="1"/>
  <c r="O16" i="1"/>
  <c r="O114" i="1"/>
  <c r="O17" i="1"/>
  <c r="O138" i="1"/>
  <c r="O18" i="1"/>
  <c r="O20" i="1"/>
  <c r="O158" i="1"/>
  <c r="O159" i="1"/>
  <c r="O22" i="1"/>
  <c r="O24" i="1"/>
  <c r="O67" i="1"/>
  <c r="O68" i="1"/>
  <c r="O69" i="1"/>
  <c r="O41" i="1"/>
  <c r="O137" i="1"/>
  <c r="O23" i="1"/>
  <c r="O70" i="1"/>
  <c r="O71" i="1"/>
  <c r="O267" i="1"/>
  <c r="O72" i="1"/>
  <c r="O73" i="1"/>
  <c r="O25" i="1"/>
  <c r="O74" i="1"/>
  <c r="O75" i="1"/>
  <c r="O66" i="1"/>
  <c r="O53" i="1"/>
  <c r="O76" i="1"/>
  <c r="O77" i="1"/>
  <c r="O54" i="1"/>
  <c r="O26" i="1"/>
  <c r="O27" i="1"/>
  <c r="O78" i="1"/>
  <c r="O79" i="1"/>
  <c r="O55" i="1"/>
  <c r="O80" i="1"/>
  <c r="O56" i="1"/>
  <c r="O266" i="1"/>
  <c r="O81" i="1"/>
  <c r="O82" i="1"/>
  <c r="O57" i="1"/>
  <c r="O83" i="1"/>
  <c r="O84" i="1"/>
  <c r="O28" i="1"/>
  <c r="O58" i="1"/>
  <c r="O85" i="1"/>
  <c r="O59" i="1"/>
  <c r="O42" i="1"/>
  <c r="O86" i="1"/>
  <c r="O87" i="1"/>
  <c r="O43" i="1"/>
  <c r="O88" i="1"/>
  <c r="O29" i="1"/>
  <c r="O60" i="1"/>
  <c r="O89" i="1"/>
  <c r="O30" i="1"/>
  <c r="O31" i="1"/>
  <c r="O90" i="1"/>
  <c r="O91" i="1"/>
  <c r="O61" i="1"/>
  <c r="O32" i="1"/>
  <c r="O44" i="1"/>
  <c r="O33" i="1"/>
  <c r="O45" i="1"/>
  <c r="O62" i="1"/>
  <c r="O46" i="1"/>
  <c r="O92" i="1"/>
  <c r="O93" i="1"/>
  <c r="O34" i="1"/>
  <c r="O94" i="1"/>
  <c r="O95" i="1"/>
  <c r="O40" i="1"/>
  <c r="O168" i="1"/>
  <c r="O96" i="1"/>
  <c r="O39" i="1"/>
  <c r="O97" i="1"/>
  <c r="O98" i="1"/>
  <c r="O99" i="1"/>
  <c r="O52" i="1"/>
  <c r="O63" i="1"/>
  <c r="O100" i="1"/>
  <c r="O101" i="1"/>
  <c r="O102" i="1"/>
  <c r="O103" i="1"/>
  <c r="O47" i="1"/>
  <c r="O104" i="1"/>
  <c r="O64" i="1"/>
  <c r="O105" i="1"/>
  <c r="O48" i="1"/>
  <c r="O51" i="1"/>
  <c r="O65" i="1"/>
  <c r="O35" i="1"/>
  <c r="O50" i="1"/>
  <c r="O106" i="1"/>
  <c r="O49" i="1"/>
  <c r="O107" i="1"/>
  <c r="O108" i="1"/>
  <c r="O36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35" i="1"/>
  <c r="O136" i="1"/>
  <c r="O127" i="1"/>
  <c r="O139" i="1"/>
  <c r="O140" i="1"/>
  <c r="O141" i="1"/>
  <c r="O142" i="1"/>
  <c r="O143" i="1"/>
  <c r="O144" i="1"/>
  <c r="O145" i="1"/>
  <c r="O146" i="1"/>
  <c r="O148" i="1"/>
  <c r="O149" i="1"/>
  <c r="O151" i="1"/>
  <c r="O152" i="1"/>
  <c r="O153" i="1"/>
  <c r="O154" i="1"/>
  <c r="O155" i="1"/>
  <c r="O156" i="1"/>
  <c r="O157" i="1"/>
  <c r="O161" i="1"/>
  <c r="O162" i="1"/>
  <c r="O163" i="1"/>
  <c r="O164" i="1"/>
  <c r="O165" i="1"/>
  <c r="O166" i="1"/>
  <c r="O167" i="1"/>
  <c r="O171" i="1"/>
  <c r="O172" i="1"/>
  <c r="O173" i="1"/>
  <c r="O174" i="1"/>
  <c r="O175" i="1"/>
  <c r="O176" i="1"/>
  <c r="O177" i="1"/>
  <c r="O178" i="1"/>
  <c r="O179" i="1"/>
  <c r="O180" i="1"/>
  <c r="O181" i="1"/>
  <c r="O169" i="1"/>
  <c r="O185" i="1"/>
  <c r="O219" i="1"/>
  <c r="O183" i="1"/>
  <c r="O186" i="1"/>
  <c r="O19" i="1"/>
  <c r="O187" i="1"/>
  <c r="O189" i="1"/>
  <c r="O190" i="1"/>
  <c r="O191" i="1"/>
  <c r="O192" i="1"/>
  <c r="O193" i="1"/>
  <c r="O194" i="1"/>
  <c r="O195" i="1"/>
  <c r="O196" i="1"/>
  <c r="O197" i="1"/>
  <c r="O199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198" i="1"/>
  <c r="O220" i="1"/>
  <c r="O218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60" i="1"/>
  <c r="O261" i="1"/>
  <c r="O262" i="1"/>
  <c r="O263" i="1"/>
  <c r="O264" i="1"/>
  <c r="O265" i="1"/>
  <c r="O268" i="1"/>
  <c r="O269" i="1"/>
  <c r="O270" i="1"/>
  <c r="O272" i="1"/>
  <c r="O273" i="1"/>
  <c r="O271" i="1"/>
  <c r="O274" i="1"/>
  <c r="O275" i="1"/>
  <c r="O276" i="1"/>
  <c r="O277" i="1"/>
  <c r="O278" i="1"/>
  <c r="O279" i="1"/>
  <c r="O280" i="1"/>
  <c r="O281" i="1"/>
  <c r="O21" i="1"/>
  <c r="O282" i="1"/>
  <c r="O283" i="1"/>
  <c r="O284" i="1"/>
  <c r="O285" i="1"/>
  <c r="O235" i="1"/>
  <c r="O236" i="1"/>
  <c r="O238" i="1"/>
  <c r="O239" i="1"/>
  <c r="O240" i="1"/>
  <c r="O241" i="1"/>
  <c r="O242" i="1"/>
  <c r="O243" i="1"/>
  <c r="O244" i="1"/>
  <c r="O245" i="1"/>
  <c r="O246" i="1"/>
  <c r="O237" i="1"/>
  <c r="O247" i="1"/>
  <c r="O248" i="1"/>
  <c r="O249" i="1"/>
  <c r="O252" i="1"/>
  <c r="O253" i="1"/>
  <c r="O254" i="1"/>
  <c r="O255" i="1"/>
  <c r="O251" i="1"/>
  <c r="O258" i="1"/>
  <c r="P258" i="1"/>
  <c r="R258" i="1" s="1"/>
  <c r="P253" i="1"/>
  <c r="R253" i="1" s="1"/>
  <c r="P254" i="1"/>
  <c r="R254" i="1" s="1"/>
  <c r="P255" i="1"/>
  <c r="R255" i="1" s="1"/>
  <c r="P251" i="1"/>
  <c r="R251" i="1" s="1"/>
  <c r="P15" i="1"/>
  <c r="R15" i="1" s="1"/>
  <c r="P16" i="1"/>
  <c r="R16" i="1" s="1"/>
  <c r="P114" i="1"/>
  <c r="R114" i="1" s="1"/>
  <c r="P17" i="1"/>
  <c r="R17" i="1" s="1"/>
  <c r="P138" i="1"/>
  <c r="R138" i="1" s="1"/>
  <c r="P18" i="1"/>
  <c r="R18" i="1" s="1"/>
  <c r="P20" i="1"/>
  <c r="R20" i="1" s="1"/>
  <c r="P158" i="1"/>
  <c r="R158" i="1" s="1"/>
  <c r="P159" i="1"/>
  <c r="R159" i="1" s="1"/>
  <c r="P22" i="1"/>
  <c r="R22" i="1" s="1"/>
  <c r="P24" i="1"/>
  <c r="R24" i="1" s="1"/>
  <c r="P67" i="1"/>
  <c r="R67" i="1" s="1"/>
  <c r="P68" i="1"/>
  <c r="R68" i="1" s="1"/>
  <c r="P69" i="1"/>
  <c r="R69" i="1" s="1"/>
  <c r="P41" i="1"/>
  <c r="R41" i="1" s="1"/>
  <c r="P137" i="1"/>
  <c r="R137" i="1" s="1"/>
  <c r="P23" i="1"/>
  <c r="R23" i="1" s="1"/>
  <c r="P70" i="1"/>
  <c r="R70" i="1" s="1"/>
  <c r="P71" i="1"/>
  <c r="R71" i="1" s="1"/>
  <c r="P267" i="1"/>
  <c r="R267" i="1" s="1"/>
  <c r="P72" i="1"/>
  <c r="R72" i="1" s="1"/>
  <c r="P73" i="1"/>
  <c r="R73" i="1" s="1"/>
  <c r="P25" i="1"/>
  <c r="R25" i="1" s="1"/>
  <c r="P74" i="1"/>
  <c r="R74" i="1" s="1"/>
  <c r="P75" i="1"/>
  <c r="R75" i="1" s="1"/>
  <c r="P66" i="1"/>
  <c r="R66" i="1" s="1"/>
  <c r="P53" i="1"/>
  <c r="R53" i="1" s="1"/>
  <c r="P76" i="1"/>
  <c r="R76" i="1" s="1"/>
  <c r="P77" i="1"/>
  <c r="R77" i="1" s="1"/>
  <c r="P54" i="1"/>
  <c r="R54" i="1" s="1"/>
  <c r="P26" i="1"/>
  <c r="R26" i="1" s="1"/>
  <c r="P27" i="1"/>
  <c r="R27" i="1" s="1"/>
  <c r="P78" i="1"/>
  <c r="R78" i="1" s="1"/>
  <c r="P79" i="1"/>
  <c r="R79" i="1" s="1"/>
  <c r="P55" i="1"/>
  <c r="R55" i="1" s="1"/>
  <c r="P80" i="1"/>
  <c r="R80" i="1" s="1"/>
  <c r="P56" i="1"/>
  <c r="R56" i="1" s="1"/>
  <c r="P266" i="1"/>
  <c r="R266" i="1" s="1"/>
  <c r="P81" i="1"/>
  <c r="R81" i="1" s="1"/>
  <c r="P82" i="1"/>
  <c r="R82" i="1" s="1"/>
  <c r="P57" i="1"/>
  <c r="R57" i="1" s="1"/>
  <c r="P83" i="1"/>
  <c r="R83" i="1" s="1"/>
  <c r="P84" i="1"/>
  <c r="R84" i="1" s="1"/>
  <c r="P28" i="1"/>
  <c r="R28" i="1" s="1"/>
  <c r="P58" i="1"/>
  <c r="R58" i="1" s="1"/>
  <c r="P85" i="1"/>
  <c r="R85" i="1" s="1"/>
  <c r="P59" i="1"/>
  <c r="R59" i="1" s="1"/>
  <c r="P42" i="1"/>
  <c r="R42" i="1" s="1"/>
  <c r="P86" i="1"/>
  <c r="R86" i="1" s="1"/>
  <c r="P87" i="1"/>
  <c r="R87" i="1" s="1"/>
  <c r="P43" i="1"/>
  <c r="R43" i="1" s="1"/>
  <c r="P88" i="1"/>
  <c r="R88" i="1" s="1"/>
  <c r="P29" i="1"/>
  <c r="R29" i="1" s="1"/>
  <c r="P60" i="1"/>
  <c r="R60" i="1" s="1"/>
  <c r="P89" i="1"/>
  <c r="R89" i="1" s="1"/>
  <c r="P30" i="1"/>
  <c r="R30" i="1" s="1"/>
  <c r="P31" i="1"/>
  <c r="R31" i="1" s="1"/>
  <c r="P90" i="1"/>
  <c r="R90" i="1" s="1"/>
  <c r="P91" i="1"/>
  <c r="R91" i="1" s="1"/>
  <c r="P61" i="1"/>
  <c r="R61" i="1" s="1"/>
  <c r="P32" i="1"/>
  <c r="R32" i="1" s="1"/>
  <c r="P44" i="1"/>
  <c r="R44" i="1" s="1"/>
  <c r="P33" i="1"/>
  <c r="R33" i="1" s="1"/>
  <c r="P45" i="1"/>
  <c r="R45" i="1" s="1"/>
  <c r="P62" i="1"/>
  <c r="R62" i="1" s="1"/>
  <c r="P46" i="1"/>
  <c r="R46" i="1" s="1"/>
  <c r="P92" i="1"/>
  <c r="R92" i="1" s="1"/>
  <c r="P93" i="1"/>
  <c r="R93" i="1" s="1"/>
  <c r="P34" i="1"/>
  <c r="R34" i="1" s="1"/>
  <c r="P94" i="1"/>
  <c r="R94" i="1" s="1"/>
  <c r="P95" i="1"/>
  <c r="R95" i="1" s="1"/>
  <c r="P40" i="1"/>
  <c r="R40" i="1" s="1"/>
  <c r="P168" i="1"/>
  <c r="R168" i="1" s="1"/>
  <c r="P96" i="1"/>
  <c r="R96" i="1" s="1"/>
  <c r="P39" i="1"/>
  <c r="R39" i="1" s="1"/>
  <c r="P97" i="1"/>
  <c r="R97" i="1" s="1"/>
  <c r="P98" i="1"/>
  <c r="R98" i="1" s="1"/>
  <c r="P99" i="1"/>
  <c r="R99" i="1" s="1"/>
  <c r="P52" i="1"/>
  <c r="R52" i="1" s="1"/>
  <c r="P63" i="1"/>
  <c r="R63" i="1" s="1"/>
  <c r="P100" i="1"/>
  <c r="R100" i="1" s="1"/>
  <c r="P101" i="1"/>
  <c r="R101" i="1" s="1"/>
  <c r="P102" i="1"/>
  <c r="R102" i="1" s="1"/>
  <c r="P103" i="1"/>
  <c r="R103" i="1" s="1"/>
  <c r="P47" i="1"/>
  <c r="R47" i="1" s="1"/>
  <c r="P104" i="1"/>
  <c r="R104" i="1" s="1"/>
  <c r="P64" i="1"/>
  <c r="R64" i="1" s="1"/>
  <c r="P105" i="1"/>
  <c r="R105" i="1" s="1"/>
  <c r="P48" i="1"/>
  <c r="R48" i="1" s="1"/>
  <c r="P51" i="1"/>
  <c r="R51" i="1" s="1"/>
  <c r="P65" i="1"/>
  <c r="R65" i="1" s="1"/>
  <c r="P35" i="1"/>
  <c r="R35" i="1" s="1"/>
  <c r="P50" i="1"/>
  <c r="R50" i="1" s="1"/>
  <c r="P106" i="1"/>
  <c r="R106" i="1" s="1"/>
  <c r="P49" i="1"/>
  <c r="R49" i="1" s="1"/>
  <c r="P107" i="1"/>
  <c r="R107" i="1" s="1"/>
  <c r="P108" i="1"/>
  <c r="R108" i="1" s="1"/>
  <c r="P36" i="1"/>
  <c r="R36" i="1" s="1"/>
  <c r="P109" i="1"/>
  <c r="R109" i="1" s="1"/>
  <c r="P110" i="1"/>
  <c r="R110" i="1" s="1"/>
  <c r="P111" i="1"/>
  <c r="R111" i="1" s="1"/>
  <c r="P112" i="1"/>
  <c r="R112" i="1" s="1"/>
  <c r="P113" i="1"/>
  <c r="R113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27" i="1"/>
  <c r="R127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8" i="1"/>
  <c r="R148" i="1" s="1"/>
  <c r="P149" i="1"/>
  <c r="R149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69" i="1"/>
  <c r="R169" i="1" s="1"/>
  <c r="P185" i="1"/>
  <c r="R185" i="1" s="1"/>
  <c r="P219" i="1"/>
  <c r="R219" i="1" s="1"/>
  <c r="P183" i="1"/>
  <c r="R183" i="1" s="1"/>
  <c r="P186" i="1"/>
  <c r="R186" i="1" s="1"/>
  <c r="P19" i="1"/>
  <c r="R19" i="1" s="1"/>
  <c r="P187" i="1"/>
  <c r="R187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9" i="1"/>
  <c r="R199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198" i="1"/>
  <c r="R198" i="1" s="1"/>
  <c r="P220" i="1"/>
  <c r="R220" i="1" s="1"/>
  <c r="P218" i="1"/>
  <c r="R218" i="1" s="1"/>
  <c r="P221" i="1"/>
  <c r="R221" i="1" s="1"/>
  <c r="P222" i="1"/>
  <c r="R222" i="1" s="1"/>
  <c r="P223" i="1"/>
  <c r="R223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60" i="1"/>
  <c r="R260" i="1" s="1"/>
  <c r="P261" i="1"/>
  <c r="R261" i="1" s="1"/>
  <c r="P262" i="1"/>
  <c r="R262" i="1" s="1"/>
  <c r="P263" i="1"/>
  <c r="R263" i="1" s="1"/>
  <c r="P264" i="1"/>
  <c r="R264" i="1" s="1"/>
  <c r="P265" i="1"/>
  <c r="R265" i="1" s="1"/>
  <c r="P268" i="1"/>
  <c r="R268" i="1" s="1"/>
  <c r="P269" i="1"/>
  <c r="R269" i="1" s="1"/>
  <c r="P270" i="1"/>
  <c r="R270" i="1" s="1"/>
  <c r="P272" i="1"/>
  <c r="R272" i="1" s="1"/>
  <c r="P273" i="1"/>
  <c r="R273" i="1" s="1"/>
  <c r="P271" i="1"/>
  <c r="R271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1" i="1"/>
  <c r="R21" i="1" s="1"/>
  <c r="P282" i="1"/>
  <c r="R282" i="1" s="1"/>
  <c r="P283" i="1"/>
  <c r="R283" i="1" s="1"/>
  <c r="P284" i="1"/>
  <c r="R284" i="1" s="1"/>
  <c r="P285" i="1"/>
  <c r="R285" i="1" s="1"/>
  <c r="P235" i="1"/>
  <c r="R235" i="1" s="1"/>
  <c r="P236" i="1"/>
  <c r="R236" i="1" s="1"/>
  <c r="P238" i="1"/>
  <c r="R238" i="1" s="1"/>
  <c r="P239" i="1"/>
  <c r="R239" i="1" s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37" i="1"/>
  <c r="R237" i="1" s="1"/>
  <c r="P247" i="1"/>
  <c r="R247" i="1" s="1"/>
  <c r="P248" i="1"/>
  <c r="R248" i="1" s="1"/>
  <c r="P249" i="1"/>
  <c r="R249" i="1" s="1"/>
  <c r="P252" i="1"/>
  <c r="R252" i="1" s="1"/>
  <c r="P14" i="1"/>
  <c r="R14" i="1" s="1"/>
  <c r="P13" i="1"/>
  <c r="O286" i="1" l="1"/>
  <c r="Q286" i="1"/>
  <c r="R13" i="1"/>
  <c r="R286" i="1" s="1"/>
  <c r="P286" i="1"/>
</calcChain>
</file>

<file path=xl/sharedStrings.xml><?xml version="1.0" encoding="utf-8"?>
<sst xmlns="http://schemas.openxmlformats.org/spreadsheetml/2006/main" count="1125" uniqueCount="440">
  <si>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</si>
  <si>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</si>
  <si>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</si>
  <si>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</si>
  <si>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</si>
  <si>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</si>
  <si>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</si>
  <si>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</si>
  <si>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</si>
  <si>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</si>
  <si>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</si>
  <si>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</si>
  <si>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</si>
  <si>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</si>
  <si>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</si>
  <si>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</si>
  <si>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</si>
  <si>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</si>
  <si>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</si>
  <si>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</si>
  <si>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</si>
  <si>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</si>
  <si>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</si>
  <si>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</si>
  <si>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</si>
  <si>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</si>
  <si>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</si>
  <si>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</si>
  <si>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</si>
  <si>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</si>
  <si>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</si>
  <si>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</si>
  <si>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</si>
  <si>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</si>
  <si>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</si>
  <si>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</si>
  <si>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</si>
  <si>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</si>
  <si>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</si>
  <si>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</si>
  <si>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</si>
  <si>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</si>
  <si>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</si>
  <si>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</si>
  <si>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</si>
  <si>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</si>
  <si>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</si>
  <si>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</si>
  <si>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</si>
  <si>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</si>
  <si>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</si>
  <si>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</si>
  <si>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</si>
  <si>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</si>
  <si>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</si>
  <si>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</si>
  <si>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</si>
  <si>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</si>
  <si>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</si>
  <si>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</si>
  <si>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</si>
  <si>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</si>
  <si>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</si>
  <si>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</si>
  <si>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</si>
  <si>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</si>
  <si>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YLKANIA JEANNET BOTELLO VALDEZ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</si>
  <si>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</si>
  <si>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</si>
  <si>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</si>
  <si>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</si>
  <si>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</si>
  <si>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</si>
  <si>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</si>
  <si>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</si>
  <si>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</si>
  <si>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</si>
  <si>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</si>
  <si>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</si>
  <si>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</si>
  <si>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</si>
  <si>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</si>
  <si>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</si>
  <si>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</si>
  <si>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</si>
  <si>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</si>
  <si>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</si>
  <si>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</si>
  <si>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</si>
  <si>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</si>
  <si>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</si>
  <si>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</si>
  <si>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</si>
  <si>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</si>
  <si>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</si>
  <si>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</si>
  <si>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</si>
  <si>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</si>
  <si>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</si>
  <si>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</si>
  <si>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</si>
  <si>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</si>
  <si>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</si>
  <si>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</si>
  <si>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</si>
  <si>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</si>
  <si>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</si>
  <si>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</si>
  <si>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</si>
  <si>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</si>
  <si>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</si>
  <si>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</si>
  <si>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</si>
  <si>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</si>
  <si>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</si>
  <si>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</si>
  <si>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</si>
  <si>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</si>
  <si>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</si>
  <si>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</si>
  <si>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</si>
  <si>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</si>
  <si>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</si>
  <si>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</si>
  <si>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</si>
  <si>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</si>
  <si>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</si>
  <si>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</si>
  <si>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</si>
  <si>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</si>
  <si>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</si>
  <si>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</si>
  <si>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</si>
  <si>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</si>
  <si>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</si>
  <si>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</si>
  <si>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</si>
  <si>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</si>
  <si>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</si>
  <si>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ROSA MARIEL ABREU AQUINO</t>
  </si>
  <si>
    <t>LUISA YAMILL LIRANZO VENTURA</t>
  </si>
  <si>
    <t>ROSA MARIA OGANDO</t>
  </si>
  <si>
    <t>EDGAR JAVIER ALCANTARA CONTRERAS</t>
  </si>
  <si>
    <t>REYNA VILORIO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</si>
  <si>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</si>
  <si>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</si>
  <si>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</si>
  <si>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</si>
  <si>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</si>
  <si>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</si>
  <si>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</si>
  <si>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</si>
  <si>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</si>
  <si>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</si>
  <si>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</si>
  <si>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LESLIE LORENA GUERRERO GONZALEZ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</si>
  <si>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</si>
  <si>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</si>
  <si>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</si>
  <si>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</si>
  <si>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</si>
  <si>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</si>
  <si>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</si>
  <si>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</si>
  <si>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</si>
  <si>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</si>
  <si>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</si>
  <si>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</si>
  <si>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</si>
  <si>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LENDY LAURA SOTO ESPINAL</t>
  </si>
  <si>
    <t>SANDRA BUTEN HERNANDEZ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</si>
  <si>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</si>
  <si>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</si>
  <si>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</si>
  <si>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</si>
  <si>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</si>
  <si>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</si>
  <si>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</si>
  <si>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</si>
  <si>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</si>
  <si>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</si>
  <si>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</si>
  <si>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</si>
  <si>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</si>
  <si>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</si>
  <si>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</si>
  <si>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</si>
  <si>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</si>
  <si>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PARALEGAL</t>
  </si>
  <si>
    <t>MIOSOTIS ELIZABETH HERNANDEZ COLON</t>
  </si>
  <si>
    <t>RAUL JIMENEZ MORETA</t>
  </si>
  <si>
    <t>DEPARTAMENTO ADMINISTRATIVO Y FINANCIERO</t>
  </si>
  <si>
    <t>DEPARTAMENTO RECURSOS HUMANOS</t>
  </si>
  <si>
    <t>DEPARTAMENTO PLANIFICACION Y DESARROLLO</t>
  </si>
  <si>
    <t>JANDER DANIEL DIAZ RODRIGUEZ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</si>
  <si>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</si>
  <si>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</si>
  <si>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</si>
  <si>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</si>
  <si>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</si>
  <si>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</si>
  <si>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</si>
  <si>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</si>
  <si>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</si>
  <si>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</si>
  <si>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</si>
  <si>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</si>
  <si>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</si>
  <si>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ANALISTA CONTAB. FIN. INS. DE</t>
  </si>
  <si>
    <t>ANALISTA DE EJEC. PRESUPUESTA</t>
  </si>
  <si>
    <t>CARGO DE CONFIANZA</t>
  </si>
  <si>
    <t>FIJO</t>
  </si>
  <si>
    <t>Estatus</t>
  </si>
  <si>
    <t>Seguro de Salud (10.13%)    (3*)</t>
  </si>
  <si>
    <t>ABOGADO (A) II</t>
  </si>
  <si>
    <t>MANOLIN CUEVAS BENITEZ</t>
  </si>
  <si>
    <t>BELGICA ANTONIA SORIANO SANTANA</t>
  </si>
  <si>
    <t>ANALISTA ECONOMICO FINANCIERO</t>
  </si>
  <si>
    <t>NANCY MORROBEL PEREZ</t>
  </si>
  <si>
    <t>TECNICO DE DOCUMENTACION</t>
  </si>
  <si>
    <t>JESUS ALTAGRACIA REYES MONTERO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</si>
  <si>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</si>
  <si>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</si>
  <si>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</si>
  <si>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</si>
  <si>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</si>
  <si>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</si>
  <si>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</si>
  <si>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</si>
  <si>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</si>
  <si>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</si>
  <si>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</si>
  <si>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</si>
  <si>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</si>
  <si>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</si>
  <si>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</si>
  <si>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</si>
  <si>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</si>
  <si>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</si>
  <si>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</si>
  <si>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</si>
  <si>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</si>
  <si>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</si>
  <si>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</si>
  <si>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</si>
  <si>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</si>
  <si>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</si>
  <si>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</si>
  <si>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</si>
  <si>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</si>
  <si>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</si>
  <si>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</si>
  <si>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</si>
  <si>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</si>
  <si>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</si>
  <si>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</si>
  <si>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</si>
  <si>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</si>
  <si>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</si>
  <si>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</si>
  <si>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JOSE ARMANDO GURIDIS REYES</t>
  </si>
  <si>
    <t>ALEJANDRO DIAZ MATEO</t>
  </si>
  <si>
    <t>PLOMERO</t>
  </si>
  <si>
    <t>JANEL ANDRES RAMIREZ SANCHEZ</t>
  </si>
  <si>
    <t>JENNIFER ESTEPHANY JIMENEZ GALARZA</t>
  </si>
  <si>
    <t>RECEPCIONISTA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</si>
  <si>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</si>
  <si>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</si>
  <si>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</si>
  <si>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</si>
  <si>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</si>
  <si>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</si>
  <si>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SANTA ANA SOTO LINARES</t>
  </si>
  <si>
    <t>YAMILKA GISELL FERNANDEZ CRUZ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</si>
  <si>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</si>
  <si>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</si>
  <si>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</si>
  <si>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</si>
  <si>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</si>
  <si>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</si>
  <si>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</si>
  <si>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</si>
  <si>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</si>
  <si>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</si>
  <si>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</si>
  <si>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</si>
  <si>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Director General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</si>
  <si>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</si>
  <si>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</si>
  <si>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</si>
  <si>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</si>
  <si>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</si>
  <si>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</si>
  <si>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</si>
  <si>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</si>
  <si>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</si>
  <si>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</si>
  <si>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</si>
  <si>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MAYELIN PEGUERO ROMERO</t>
  </si>
  <si>
    <t>MEDICO</t>
  </si>
  <si>
    <t>PEDRO ANTONIO FRIAS LARRENDOWTTE</t>
  </si>
  <si>
    <t>MARIA KISLEYDIS FELIZ LUCIANO</t>
  </si>
  <si>
    <t>GILBERTO TERRERO TAVERA</t>
  </si>
  <si>
    <t>CRISTIAN AMAURIS REYNOSO HERRERA</t>
  </si>
  <si>
    <t>JUAN PABLO LOPEZ DE LA CRUZ</t>
  </si>
  <si>
    <t>KEURIN MARTINEZ DEL ORBE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</si>
  <si>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</si>
  <si>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</si>
  <si>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</si>
  <si>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</si>
  <si>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</si>
  <si>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</si>
  <si>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</si>
  <si>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</si>
  <si>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</si>
  <si>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JUANA ORTEGA</t>
  </si>
  <si>
    <t>WASKAR MIGUEL CARRASCO LEBRON</t>
  </si>
  <si>
    <t>YAJAIRA ESMIRNA REYES DE LEON</t>
  </si>
  <si>
    <t>CARLOS MIGUEL TEJEDA BALBI</t>
  </si>
  <si>
    <t>YUMERCA PICHARDO SANCHEZ</t>
  </si>
  <si>
    <t>JOSE MIGUEL WEEKS GOMEZ</t>
  </si>
  <si>
    <t>FEYILINA SANTOS RODRIGUEZ</t>
  </si>
  <si>
    <t>LIBRE NOMBRAMIENTO Y REMOCIÓN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</si>
  <si>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</si>
  <si>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</si>
  <si>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</si>
  <si>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</si>
  <si>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</si>
  <si>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</si>
  <si>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</si>
  <si>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</si>
  <si>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</si>
  <si>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</si>
  <si>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</si>
  <si>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</si>
  <si>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</si>
  <si>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</si>
  <si>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</si>
  <si>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ENCARGADO (A) DIVISION SERVICIOS GENERALES</t>
  </si>
  <si>
    <t>ANALISTA DESARROLLO ORGANIZACIONAL</t>
  </si>
  <si>
    <t>COORDINADOR DE EVENTOS Y PROTOCOLO</t>
  </si>
  <si>
    <t>DEPARTAMENTO DE CONSOLIDACIÓN</t>
  </si>
  <si>
    <t>FAUDYS ESTHER LARA DE LA CRUZ</t>
  </si>
  <si>
    <t>MARIA DE LOS ANGELES PUELLO MIESES</t>
  </si>
  <si>
    <t>CRISTIANA MAGNOLIA FELIZ ABREU</t>
  </si>
  <si>
    <t>CHARLEY QUERO SANCHEZ</t>
  </si>
  <si>
    <t>MARIA TERESA CASTILLO CARPIO</t>
  </si>
  <si>
    <t>FIORDALISA BONILLA ARIAS</t>
  </si>
  <si>
    <t>PEDRO JULIO DE JESUS MATOS</t>
  </si>
  <si>
    <t>ATAHUALPA ORTIZ MENDOZA</t>
  </si>
  <si>
    <t>Lic. Luis Ramón Valverde Rivas</t>
  </si>
  <si>
    <t>Encargado Recursos Humanos</t>
  </si>
  <si>
    <t>Lic. Luis Dario Terrero Méndez</t>
  </si>
  <si>
    <t>Lic. Felix Antonio Santana García</t>
  </si>
  <si>
    <t>Correspondiente al mes de octubre del año 2020</t>
  </si>
  <si>
    <t>FELIX ANTONIO SANTANA GARCIA</t>
  </si>
  <si>
    <t>JOSELINA MERCEDES HERNANDEZ CASTELLANOS</t>
  </si>
  <si>
    <t>BALDWIN  FRANCISCO PEÑA</t>
  </si>
  <si>
    <t>MARIA YSABEL BRUJAN NUÑEZ</t>
  </si>
  <si>
    <t>AURELINDA MERCEDES DE LEON FONTANA</t>
  </si>
  <si>
    <t>PEDRO  MORILLO FERRERAS</t>
  </si>
  <si>
    <t>MARIA DEL CARMEN  MOTA FAJARDO</t>
  </si>
  <si>
    <t>MARISOL VILLAFAÑA BRITO</t>
  </si>
  <si>
    <t>ALEXANDER JESUS  VASQUEZ AMPARO</t>
  </si>
  <si>
    <t>CARLIXTA PIMENTEL ACOSTA DE ACOSTA</t>
  </si>
  <si>
    <t>RAMON DE JESUS            GOMEZ DE JESUS</t>
  </si>
  <si>
    <t>MARISOL  CUELLO</t>
  </si>
  <si>
    <t>FLORANGEL JAQUEZ SANTOS</t>
  </si>
  <si>
    <t>RUTH DELANIA DE LA ROSA PEREZ</t>
  </si>
  <si>
    <t>ANA MERCEDES HERNANDEZ GRULLON DE DE PEÑA</t>
  </si>
  <si>
    <t>ELENA MEJIA SILVERIO DE DE LA CRUZ</t>
  </si>
  <si>
    <t>NERIS ELVIRA VANDERHORST GALVAN</t>
  </si>
  <si>
    <t>MARIO ALEXANDER  PAREDES GARCIA</t>
  </si>
  <si>
    <t>SUY BEN ALEXANDRA BEN GIL</t>
  </si>
  <si>
    <t>ONOFRE SALVADOR FULCAR</t>
  </si>
  <si>
    <t>RAMONA EUNICE BATISTA VARGAS</t>
  </si>
  <si>
    <t>YANINA SUZAÑA GERARDO</t>
  </si>
  <si>
    <t>CHELSEA BACILIA FIGUEROA ALCANTARA</t>
  </si>
  <si>
    <t>MIRIAN MERCEDES BAUTISTA BAUTISTA</t>
  </si>
  <si>
    <t>IVELISSE BATISTA VENTURA DE MEDINA</t>
  </si>
  <si>
    <t>JHAINA ESPERANZA DEL POZO PAULA</t>
  </si>
  <si>
    <t>DIONISIA MIREYA VIZCAINO BALLISTA DE JIMENEZ</t>
  </si>
  <si>
    <t>MERCEDES DEL C DE JESUS FRANCO ESTEVEZ</t>
  </si>
  <si>
    <t>DAMARYS RAQUEL GUZMAN PEREZ DE BELLO</t>
  </si>
  <si>
    <t>MARIA DEL CARMEN TRINIDAD</t>
  </si>
  <si>
    <t>FAUSTINA HEREDIA DE LA CRUZ DE REYES</t>
  </si>
  <si>
    <t>DANILDA JORGELINA ROMERO MENDEZ</t>
  </si>
  <si>
    <t>MERCEDES PEGUERO FDEZ. DE DEL ROSARIO</t>
  </si>
  <si>
    <t>LUCIA ALEXANDRA TERRERO CACERES</t>
  </si>
  <si>
    <t>FRANCISCO NUÑEZ AMPARO</t>
  </si>
  <si>
    <t>BIENVENIDA YNMACULADA NUÑEZ VALLECERDA</t>
  </si>
  <si>
    <t>ANGELA MARIA  HERNANDEZ</t>
  </si>
  <si>
    <t>MERCEDES JOSEFINA PEÑA TAVAREZ</t>
  </si>
  <si>
    <t>SABRINA ANGLON ROJAS</t>
  </si>
  <si>
    <t>ANA MIRIAN RODRIGUEZ ABREU</t>
  </si>
  <si>
    <t>SANTA CLARA MANZANILLO SALAS</t>
  </si>
  <si>
    <t>RESPONSABLE DE ACCESO A LA INFORMAC</t>
  </si>
  <si>
    <t>SUPERVISOR DE ALMACEN Y SUMINISTRO</t>
  </si>
  <si>
    <t>DIVISION COMPRAS Y CONTRATACIONES</t>
  </si>
  <si>
    <t>DIVISION FINANCIERA</t>
  </si>
  <si>
    <t>DIVISION SERVICIOS GENERALES</t>
  </si>
  <si>
    <t>DIVISION ARCHIVO Y CORRESPONDENCIA</t>
  </si>
  <si>
    <t>ANALISTA DE SISTEMA TECNOLOGICOS</t>
  </si>
  <si>
    <t>SUPERVISOR (A) SOPORTE TEC.</t>
  </si>
  <si>
    <t>ASESOR DE TECN. DE LA INFORMAC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</si>
  <si>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</si>
  <si>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</si>
  <si>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</si>
  <si>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</si>
  <si>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</si>
  <si>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</si>
  <si>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</si>
  <si>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</si>
  <si>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</si>
  <si>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</si>
  <si>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ANALISTA CONTABILIDAD PATRIMO</t>
  </si>
  <si>
    <t>ENC. DIV. CONTAB. PATRIMONIAL GOBIERNO CENTRAL</t>
  </si>
  <si>
    <t>ANALISTA CONTABILIDAD PATRIMONIAL GOBIERNO CENTRAL</t>
  </si>
  <si>
    <t>COORD. CONTABILIDAD PATRIMONIAL GOBIERNO CENTRAL</t>
  </si>
  <si>
    <t>ENC.DIV.CONTAB.FIN.INST.DESC.AUTON.SEG.SOC.EMP.PUB.Y MUN.</t>
  </si>
  <si>
    <t>ANALISTA CONTAB. FIN. INS. DES</t>
  </si>
  <si>
    <t>ENC. DEP. EJ. PRES. GOB. GENER</t>
  </si>
  <si>
    <t>ENC. DIV. CONTAB. PRESUPUESTARIA GOBIERNO CENTRAL</t>
  </si>
  <si>
    <t>ANALISTA DE EJEC. PRESUPUESTAR</t>
  </si>
  <si>
    <t>COORDINADOR(A) CONTABILIDAD PRESUPUESTARIA</t>
  </si>
  <si>
    <t>ENC SECC. ARCHIVO DOC. CONTAB.</t>
  </si>
  <si>
    <t>SUBDIRECTOR DE ANALISIS DE LA INFORMACION FINANCIERA</t>
  </si>
  <si>
    <t>DEPARTAMENTO ANALISIS E INTREPRETACION EJECUCION ECONOMICA</t>
  </si>
  <si>
    <t>ENC DEPTO ANAL Y EVAL INF ECON</t>
  </si>
  <si>
    <t>ENC. DEPARTAMENTO CONSOLIDACION</t>
  </si>
  <si>
    <t>DIVISION DE CONSOLIDACION SECTOR GOBIERNO CENTRAL</t>
  </si>
  <si>
    <t>ENC. DIV. CONSOLIDACION SECTOR GOBIERNO EMPRESARIAL</t>
  </si>
  <si>
    <t>DIVISION CONSOLIDACION SECTOR GOBIERNO LOCAL</t>
  </si>
  <si>
    <t>DIRECTOR DE NORM. Y PROCEDIMIENTOS</t>
  </si>
  <si>
    <t>SUB-DIRECTOR DE NORMAS Y PROC.</t>
  </si>
  <si>
    <t>ENC. DEPTO. DE NORMAS Y PROCED</t>
  </si>
  <si>
    <t>ENC. DPTO. DE IMPLEMENTACION Y SEG. NORMATIVO</t>
  </si>
  <si>
    <t>ANALISTA DE IMP. Y SEG. NORMAT</t>
  </si>
  <si>
    <t>CARRERA ADMINISTRATIVA</t>
  </si>
  <si>
    <t>ESTATUTO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</si>
</sst>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center" vertical="center"/>
    </xf>
    <xf numFmtId="4" fontId="4" fillId="2" borderId="3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65"/>
  <sheetViews>
    <sheetView tabSelected="1" topLeftCell="A46" zoomScale="70" zoomScaleNormal="70" zoomScalePageLayoutView="60" workbookViewId="0">
      <selection activeCell="E14" sqref="E14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0" s="5" customFormat="1" ht="18.75" x14ac:dyDescent="0.2">
      <c r="A6" s="55" t="s">
        <v>311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20" s="5" customFormat="1" ht="18" x14ac:dyDescent="0.2">
      <c r="A7" s="47" t="s">
        <v>15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20" s="5" customFormat="1" ht="18" x14ac:dyDescent="0.2">
      <c r="A8" s="47" t="s">
        <v>354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0" s="5" customFormat="1" ht="9.75" customHeight="1" thickBot="1" x14ac:dyDescent="0.25"/>
    <row r="10" spans="1:20" s="2" customFormat="1" ht="24" customHeight="1" x14ac:dyDescent="0.2">
      <c r="A10" s="52" t="s">
        <v>18</v>
      </c>
      <c r="B10" s="64" t="s">
        <v>13</v>
      </c>
      <c r="C10" s="35"/>
      <c r="D10" s="35"/>
      <c r="E10" s="35"/>
      <c r="F10" s="52" t="s">
        <v>16</v>
      </c>
      <c r="G10" s="52" t="s">
        <v>9</v>
      </c>
      <c r="H10" s="74" t="s">
        <v>12</v>
      </c>
      <c r="I10" s="56" t="s">
        <v>8</v>
      </c>
      <c r="J10" s="57"/>
      <c r="K10" s="57"/>
      <c r="L10" s="57"/>
      <c r="M10" s="57"/>
      <c r="N10" s="57"/>
      <c r="O10" s="58"/>
      <c r="P10" s="48" t="s">
        <v>2</v>
      </c>
      <c r="Q10" s="49"/>
      <c r="R10" s="52" t="s">
        <v>17</v>
      </c>
    </row>
    <row r="11" spans="1:20" s="2" customFormat="1" ht="27.75" customHeight="1" x14ac:dyDescent="0.2">
      <c r="A11" s="53"/>
      <c r="B11" s="65"/>
      <c r="C11" s="36" t="s">
        <v>19</v>
      </c>
      <c r="D11" s="36" t="s">
        <v>14</v>
      </c>
      <c r="E11" s="36" t="s">
        <v>212</v>
      </c>
      <c r="F11" s="53"/>
      <c r="G11" s="53"/>
      <c r="H11" s="75"/>
      <c r="I11" s="72" t="s">
        <v>11</v>
      </c>
      <c r="J11" s="51"/>
      <c r="K11" s="73" t="s">
        <v>42</v>
      </c>
      <c r="L11" s="50" t="s">
        <v>213</v>
      </c>
      <c r="M11" s="51"/>
      <c r="N11" s="70" t="s">
        <v>10</v>
      </c>
      <c r="O11" s="67" t="s">
        <v>0</v>
      </c>
      <c r="P11" s="59" t="s">
        <v>3</v>
      </c>
      <c r="Q11" s="62" t="s">
        <v>1</v>
      </c>
      <c r="R11" s="53"/>
    </row>
    <row r="12" spans="1:20" s="2" customFormat="1" ht="26.25" thickBot="1" x14ac:dyDescent="0.25">
      <c r="A12" s="54"/>
      <c r="B12" s="66"/>
      <c r="C12" s="37"/>
      <c r="D12" s="37"/>
      <c r="E12" s="37"/>
      <c r="F12" s="54"/>
      <c r="G12" s="54"/>
      <c r="H12" s="76"/>
      <c r="I12" s="29" t="s">
        <v>4</v>
      </c>
      <c r="J12" s="30" t="s">
        <v>5</v>
      </c>
      <c r="K12" s="71"/>
      <c r="L12" s="18" t="s">
        <v>6</v>
      </c>
      <c r="M12" s="30" t="s">
        <v>7</v>
      </c>
      <c r="N12" s="71"/>
      <c r="O12" s="68"/>
      <c r="P12" s="60"/>
      <c r="Q12" s="63"/>
      <c r="R12" s="54"/>
    </row>
    <row r="13" spans="1:20" s="2" customFormat="1" ht="39.950000000000003" customHeight="1" x14ac:dyDescent="0.2">
      <c r="A13" s="40">
        <v>1</v>
      </c>
      <c r="B13" s="11" t="s">
        <v>355</v>
      </c>
      <c r="C13" s="41" t="s">
        <v>43</v>
      </c>
      <c r="D13" s="11" t="s">
        <v>21</v>
      </c>
      <c r="E13" s="11" t="s">
        <v>322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4">
        <f t="shared" ref="O13:O88" si="0"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88" si="1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65</v>
      </c>
      <c r="C14" s="16" t="s">
        <v>43</v>
      </c>
      <c r="D14" s="13" t="s">
        <v>196</v>
      </c>
      <c r="E14" s="13" t="s">
        <v>210</v>
      </c>
      <c r="F14" s="14">
        <v>100000</v>
      </c>
      <c r="G14" s="14">
        <v>12105.37</v>
      </c>
      <c r="H14" s="33">
        <v>25</v>
      </c>
      <c r="I14" s="14">
        <v>2870</v>
      </c>
      <c r="J14" s="14">
        <v>7100</v>
      </c>
      <c r="K14" s="14">
        <v>593.21</v>
      </c>
      <c r="L14" s="14">
        <v>3040</v>
      </c>
      <c r="M14" s="14">
        <v>7090</v>
      </c>
      <c r="N14" s="14"/>
      <c r="O14" s="14">
        <f t="shared" si="0"/>
        <v>20693.21</v>
      </c>
      <c r="P14" s="14">
        <f>SUM(G14,H14,I14,L14,N14)</f>
        <v>18040.370000000003</v>
      </c>
      <c r="Q14" s="14">
        <f>SUM(J14,K14,M14)</f>
        <v>14783.21</v>
      </c>
      <c r="R14" s="14">
        <f t="shared" si="1"/>
        <v>81959.63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126</v>
      </c>
      <c r="C15" s="16" t="s">
        <v>43</v>
      </c>
      <c r="D15" s="13" t="s">
        <v>22</v>
      </c>
      <c r="E15" s="13" t="s">
        <v>438</v>
      </c>
      <c r="F15" s="14">
        <v>35000</v>
      </c>
      <c r="G15" s="14">
        <v>0</v>
      </c>
      <c r="H15" s="33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>
        <v>1190.1199999999999</v>
      </c>
      <c r="O15" s="14">
        <f t="shared" si="0"/>
        <v>8610.119999999999</v>
      </c>
      <c r="P15" s="14">
        <f t="shared" ref="P15:P89" si="2">SUM(G15,H15,I15,L15,N15)</f>
        <v>3283.62</v>
      </c>
      <c r="Q15" s="14">
        <f t="shared" ref="Q15:Q89" si="3">SUM(J15,K15,M15)</f>
        <v>5351.5</v>
      </c>
      <c r="R15" s="14">
        <f t="shared" si="1"/>
        <v>31716.38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132</v>
      </c>
      <c r="C16" s="16" t="s">
        <v>43</v>
      </c>
      <c r="D16" s="13" t="s">
        <v>34</v>
      </c>
      <c r="E16" s="13" t="s">
        <v>210</v>
      </c>
      <c r="F16" s="14">
        <v>65000</v>
      </c>
      <c r="G16" s="14">
        <v>4427.58</v>
      </c>
      <c r="H16" s="33">
        <v>25</v>
      </c>
      <c r="I16" s="14">
        <v>1865.5</v>
      </c>
      <c r="J16" s="14">
        <v>4615</v>
      </c>
      <c r="K16" s="14">
        <v>593.21</v>
      </c>
      <c r="L16" s="14">
        <v>1976</v>
      </c>
      <c r="M16" s="14">
        <v>4608.5</v>
      </c>
      <c r="N16" s="14"/>
      <c r="O16" s="14">
        <f t="shared" si="0"/>
        <v>13658.21</v>
      </c>
      <c r="P16" s="14">
        <f t="shared" si="2"/>
        <v>8294.08</v>
      </c>
      <c r="Q16" s="14">
        <f t="shared" si="3"/>
        <v>9816.7099999999991</v>
      </c>
      <c r="R16" s="14">
        <f t="shared" si="1"/>
        <v>56705.919999999998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312</v>
      </c>
      <c r="C17" s="16" t="s">
        <v>43</v>
      </c>
      <c r="D17" s="13" t="s">
        <v>396</v>
      </c>
      <c r="E17" s="13" t="s">
        <v>438</v>
      </c>
      <c r="F17" s="14">
        <v>80000</v>
      </c>
      <c r="G17" s="14">
        <v>7400.87</v>
      </c>
      <c r="H17" s="33">
        <v>25</v>
      </c>
      <c r="I17" s="14">
        <v>2296</v>
      </c>
      <c r="J17" s="14">
        <v>5680</v>
      </c>
      <c r="K17" s="14">
        <v>593.21</v>
      </c>
      <c r="L17" s="14">
        <v>2432</v>
      </c>
      <c r="M17" s="14">
        <v>5672</v>
      </c>
      <c r="N17" s="14"/>
      <c r="O17" s="14">
        <f t="shared" si="0"/>
        <v>16673.21</v>
      </c>
      <c r="P17" s="14">
        <f t="shared" si="2"/>
        <v>12153.869999999999</v>
      </c>
      <c r="Q17" s="14">
        <f t="shared" si="3"/>
        <v>11945.21</v>
      </c>
      <c r="R17" s="14">
        <f t="shared" si="1"/>
        <v>67846.13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238</v>
      </c>
      <c r="C18" s="16" t="s">
        <v>43</v>
      </c>
      <c r="D18" s="13" t="s">
        <v>34</v>
      </c>
      <c r="E18" s="13" t="s">
        <v>210</v>
      </c>
      <c r="F18" s="14">
        <v>90000</v>
      </c>
      <c r="G18" s="14">
        <v>9753.1200000000008</v>
      </c>
      <c r="H18" s="33">
        <v>25</v>
      </c>
      <c r="I18" s="14">
        <v>2583</v>
      </c>
      <c r="J18" s="14">
        <v>6390</v>
      </c>
      <c r="K18" s="14">
        <v>593.21</v>
      </c>
      <c r="L18" s="14">
        <v>2736</v>
      </c>
      <c r="M18" s="14">
        <v>6381</v>
      </c>
      <c r="N18" s="14"/>
      <c r="O18" s="14">
        <f t="shared" si="0"/>
        <v>18683.21</v>
      </c>
      <c r="P18" s="14">
        <f t="shared" si="2"/>
        <v>15097.12</v>
      </c>
      <c r="Q18" s="14">
        <f t="shared" si="3"/>
        <v>13364.21</v>
      </c>
      <c r="R18" s="14">
        <f t="shared" si="1"/>
        <v>74902.880000000005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301</v>
      </c>
      <c r="C19" s="16" t="s">
        <v>43</v>
      </c>
      <c r="D19" s="13" t="s">
        <v>34</v>
      </c>
      <c r="E19" s="13" t="s">
        <v>211</v>
      </c>
      <c r="F19" s="14">
        <v>50000</v>
      </c>
      <c r="G19" s="14">
        <v>1854</v>
      </c>
      <c r="H19" s="33">
        <v>25</v>
      </c>
      <c r="I19" s="14">
        <v>1435</v>
      </c>
      <c r="J19" s="14">
        <v>3550</v>
      </c>
      <c r="K19" s="14">
        <v>550</v>
      </c>
      <c r="L19" s="14">
        <v>1520</v>
      </c>
      <c r="M19" s="14">
        <v>3545</v>
      </c>
      <c r="N19" s="14"/>
      <c r="O19" s="14">
        <f>SUM(I19:N19)</f>
        <v>10600</v>
      </c>
      <c r="P19" s="14">
        <f>SUM(G19,H19,I19,L19,N19)</f>
        <v>4834</v>
      </c>
      <c r="Q19" s="14">
        <f>SUM(J19,K19,M19)</f>
        <v>7645</v>
      </c>
      <c r="R19" s="14">
        <f>+F19-P19</f>
        <v>45166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67</v>
      </c>
      <c r="C20" s="16" t="s">
        <v>191</v>
      </c>
      <c r="D20" s="13" t="s">
        <v>199</v>
      </c>
      <c r="E20" s="13" t="s">
        <v>438</v>
      </c>
      <c r="F20" s="14">
        <v>35000</v>
      </c>
      <c r="G20" s="14">
        <v>0</v>
      </c>
      <c r="H20" s="33">
        <v>25</v>
      </c>
      <c r="I20" s="14">
        <v>1004.5</v>
      </c>
      <c r="J20" s="14">
        <v>2485</v>
      </c>
      <c r="K20" s="14">
        <v>385</v>
      </c>
      <c r="L20" s="14">
        <v>1064</v>
      </c>
      <c r="M20" s="14">
        <v>2481.5</v>
      </c>
      <c r="N20" s="14"/>
      <c r="O20" s="14">
        <f t="shared" si="0"/>
        <v>7420</v>
      </c>
      <c r="P20" s="14">
        <f t="shared" si="2"/>
        <v>2093.5</v>
      </c>
      <c r="Q20" s="14">
        <f t="shared" si="3"/>
        <v>5351.5</v>
      </c>
      <c r="R20" s="14">
        <f t="shared" si="1"/>
        <v>32906.5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356</v>
      </c>
      <c r="C21" s="16" t="s">
        <v>191</v>
      </c>
      <c r="D21" s="13" t="s">
        <v>22</v>
      </c>
      <c r="E21" s="13" t="s">
        <v>438</v>
      </c>
      <c r="F21" s="14">
        <v>35000</v>
      </c>
      <c r="G21" s="14">
        <v>0</v>
      </c>
      <c r="H21" s="33">
        <v>25</v>
      </c>
      <c r="I21" s="14">
        <v>1004.5</v>
      </c>
      <c r="J21" s="14">
        <v>2485</v>
      </c>
      <c r="K21" s="14">
        <v>385</v>
      </c>
      <c r="L21" s="14">
        <v>1064</v>
      </c>
      <c r="M21" s="14">
        <v>2481.5</v>
      </c>
      <c r="N21" s="14"/>
      <c r="O21" s="14">
        <f>SUM(I21:N21)</f>
        <v>7420</v>
      </c>
      <c r="P21" s="14">
        <f>SUM(G21,H21,I21,L21,N21)</f>
        <v>2093.5</v>
      </c>
      <c r="Q21" s="14">
        <f>SUM(J21,K21,M21)</f>
        <v>5351.5</v>
      </c>
      <c r="R21" s="14">
        <f>+F21-P21</f>
        <v>32906.5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99</v>
      </c>
      <c r="C22" s="16" t="s">
        <v>191</v>
      </c>
      <c r="D22" s="13" t="s">
        <v>29</v>
      </c>
      <c r="E22" s="13" t="s">
        <v>438</v>
      </c>
      <c r="F22" s="14">
        <v>50000</v>
      </c>
      <c r="G22" s="14">
        <v>1675.48</v>
      </c>
      <c r="H22" s="33">
        <v>25</v>
      </c>
      <c r="I22" s="14">
        <v>1435</v>
      </c>
      <c r="J22" s="14">
        <v>3550</v>
      </c>
      <c r="K22" s="14">
        <v>550</v>
      </c>
      <c r="L22" s="14">
        <v>1520</v>
      </c>
      <c r="M22" s="14">
        <v>3545</v>
      </c>
      <c r="N22" s="14">
        <v>1190.1199999999999</v>
      </c>
      <c r="O22" s="14">
        <f t="shared" si="0"/>
        <v>11790.119999999999</v>
      </c>
      <c r="P22" s="14">
        <f t="shared" si="2"/>
        <v>5845.5999999999995</v>
      </c>
      <c r="Q22" s="14">
        <f t="shared" si="3"/>
        <v>7645</v>
      </c>
      <c r="R22" s="14">
        <f t="shared" si="1"/>
        <v>44154.400000000001</v>
      </c>
      <c r="S22" s="25"/>
      <c r="T22" s="26"/>
    </row>
    <row r="23" spans="1:20" s="9" customFormat="1" ht="39.950000000000003" customHeight="1" x14ac:dyDescent="0.2">
      <c r="A23" s="31">
        <v>11</v>
      </c>
      <c r="B23" s="13" t="s">
        <v>110</v>
      </c>
      <c r="C23" s="16" t="s">
        <v>191</v>
      </c>
      <c r="D23" s="13" t="s">
        <v>397</v>
      </c>
      <c r="E23" s="13" t="s">
        <v>438</v>
      </c>
      <c r="F23" s="14">
        <v>60000</v>
      </c>
      <c r="G23" s="14">
        <v>3248.65</v>
      </c>
      <c r="H23" s="33">
        <v>25</v>
      </c>
      <c r="I23" s="14">
        <v>1722</v>
      </c>
      <c r="J23" s="14">
        <v>4260</v>
      </c>
      <c r="K23" s="14">
        <v>593.21</v>
      </c>
      <c r="L23" s="14">
        <v>1824</v>
      </c>
      <c r="M23" s="14">
        <v>4254</v>
      </c>
      <c r="N23" s="14">
        <v>1190.1199999999999</v>
      </c>
      <c r="O23" s="14">
        <f>SUM(I23:N23)</f>
        <v>13843.329999999998</v>
      </c>
      <c r="P23" s="14">
        <f>SUM(G23,H23,I23,L23,N23)</f>
        <v>8009.7699999999995</v>
      </c>
      <c r="Q23" s="14">
        <f>SUM(J23,K23,M23)</f>
        <v>9107.2099999999991</v>
      </c>
      <c r="R23" s="14">
        <f>+F23-P23</f>
        <v>51990.23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151</v>
      </c>
      <c r="C24" s="16" t="s">
        <v>191</v>
      </c>
      <c r="D24" s="13" t="s">
        <v>32</v>
      </c>
      <c r="E24" s="13" t="s">
        <v>211</v>
      </c>
      <c r="F24" s="14">
        <v>34000</v>
      </c>
      <c r="G24" s="14">
        <v>0</v>
      </c>
      <c r="H24" s="33">
        <v>25</v>
      </c>
      <c r="I24" s="14">
        <v>975.8</v>
      </c>
      <c r="J24" s="14">
        <v>2414</v>
      </c>
      <c r="K24" s="14">
        <v>374</v>
      </c>
      <c r="L24" s="14">
        <v>1033.5999999999999</v>
      </c>
      <c r="M24" s="14">
        <v>2410.6</v>
      </c>
      <c r="N24" s="14"/>
      <c r="O24" s="14">
        <f t="shared" si="0"/>
        <v>7208</v>
      </c>
      <c r="P24" s="14">
        <f t="shared" si="2"/>
        <v>2034.3999999999999</v>
      </c>
      <c r="Q24" s="14">
        <f t="shared" si="3"/>
        <v>5198.6000000000004</v>
      </c>
      <c r="R24" s="14">
        <f t="shared" si="1"/>
        <v>31965.599999999999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357</v>
      </c>
      <c r="C25" s="16" t="s">
        <v>191</v>
      </c>
      <c r="D25" s="13" t="s">
        <v>179</v>
      </c>
      <c r="E25" s="13" t="s">
        <v>211</v>
      </c>
      <c r="F25" s="14">
        <v>33000</v>
      </c>
      <c r="G25" s="14">
        <v>0</v>
      </c>
      <c r="H25" s="33">
        <v>25</v>
      </c>
      <c r="I25" s="14">
        <v>947.1</v>
      </c>
      <c r="J25" s="14">
        <v>2343</v>
      </c>
      <c r="K25" s="14">
        <v>363</v>
      </c>
      <c r="L25" s="14">
        <v>1003.2</v>
      </c>
      <c r="M25" s="14">
        <v>2339.6999999999998</v>
      </c>
      <c r="N25" s="14">
        <v>1190.1199999999999</v>
      </c>
      <c r="O25" s="14">
        <f t="shared" ref="O25:O66" si="4">SUM(I25:N25)</f>
        <v>8186.12</v>
      </c>
      <c r="P25" s="14">
        <f t="shared" ref="P25:P66" si="5">SUM(G25,H25,I25,L25,N25)</f>
        <v>3165.42</v>
      </c>
      <c r="Q25" s="14">
        <f t="shared" ref="Q25:Q66" si="6">SUM(J25,K25,M25)</f>
        <v>5045.7</v>
      </c>
      <c r="R25" s="14">
        <f t="shared" ref="R25:R66" si="7">+F25-P25</f>
        <v>29834.58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170</v>
      </c>
      <c r="C26" s="16" t="s">
        <v>191</v>
      </c>
      <c r="D26" s="13" t="s">
        <v>179</v>
      </c>
      <c r="E26" s="13" t="s">
        <v>211</v>
      </c>
      <c r="F26" s="14">
        <v>33000</v>
      </c>
      <c r="G26" s="14">
        <v>0</v>
      </c>
      <c r="H26" s="33">
        <v>25</v>
      </c>
      <c r="I26" s="34">
        <v>947.1</v>
      </c>
      <c r="J26" s="14">
        <v>2343</v>
      </c>
      <c r="K26" s="14">
        <v>363</v>
      </c>
      <c r="L26" s="34">
        <v>1003.2</v>
      </c>
      <c r="M26" s="14">
        <v>2339.6999999999998</v>
      </c>
      <c r="N26" s="34"/>
      <c r="O26" s="14">
        <f t="shared" si="4"/>
        <v>6996</v>
      </c>
      <c r="P26" s="14">
        <f t="shared" si="5"/>
        <v>1975.3000000000002</v>
      </c>
      <c r="Q26" s="14">
        <f t="shared" si="6"/>
        <v>5045.7</v>
      </c>
      <c r="R26" s="14">
        <f t="shared" si="7"/>
        <v>31024.7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178</v>
      </c>
      <c r="C27" s="16" t="s">
        <v>191</v>
      </c>
      <c r="D27" s="13" t="s">
        <v>32</v>
      </c>
      <c r="E27" s="13" t="s">
        <v>211</v>
      </c>
      <c r="F27" s="14">
        <v>34000</v>
      </c>
      <c r="G27" s="14">
        <v>0</v>
      </c>
      <c r="H27" s="33">
        <v>25</v>
      </c>
      <c r="I27" s="34">
        <v>975.8</v>
      </c>
      <c r="J27" s="14">
        <v>2414</v>
      </c>
      <c r="K27" s="14">
        <v>374</v>
      </c>
      <c r="L27" s="34">
        <v>1033.5999999999999</v>
      </c>
      <c r="M27" s="14">
        <v>2410.6</v>
      </c>
      <c r="N27" s="34">
        <v>1190.1199999999999</v>
      </c>
      <c r="O27" s="14">
        <f t="shared" si="4"/>
        <v>8398.119999999999</v>
      </c>
      <c r="P27" s="14">
        <f t="shared" si="5"/>
        <v>3224.5199999999995</v>
      </c>
      <c r="Q27" s="14">
        <f t="shared" si="6"/>
        <v>5198.6000000000004</v>
      </c>
      <c r="R27" s="14">
        <f t="shared" si="7"/>
        <v>30775.48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220</v>
      </c>
      <c r="C28" s="16" t="s">
        <v>191</v>
      </c>
      <c r="D28" s="13" t="s">
        <v>30</v>
      </c>
      <c r="E28" s="13" t="s">
        <v>211</v>
      </c>
      <c r="F28" s="14">
        <v>33000</v>
      </c>
      <c r="G28" s="14">
        <v>0</v>
      </c>
      <c r="H28" s="33">
        <v>25</v>
      </c>
      <c r="I28" s="14">
        <v>947.1</v>
      </c>
      <c r="J28" s="14">
        <v>2343</v>
      </c>
      <c r="K28" s="14">
        <v>363</v>
      </c>
      <c r="L28" s="14">
        <v>1003.2</v>
      </c>
      <c r="M28" s="14">
        <v>2339.6999999999998</v>
      </c>
      <c r="N28" s="14"/>
      <c r="O28" s="14">
        <f t="shared" si="4"/>
        <v>6996</v>
      </c>
      <c r="P28" s="14">
        <f t="shared" si="5"/>
        <v>1975.3000000000002</v>
      </c>
      <c r="Q28" s="14">
        <f t="shared" si="6"/>
        <v>5045.7</v>
      </c>
      <c r="R28" s="14">
        <f t="shared" si="7"/>
        <v>31024.7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235</v>
      </c>
      <c r="C29" s="16" t="s">
        <v>191</v>
      </c>
      <c r="D29" s="13" t="s">
        <v>179</v>
      </c>
      <c r="E29" s="13" t="s">
        <v>211</v>
      </c>
      <c r="F29" s="14">
        <v>33000</v>
      </c>
      <c r="G29" s="14">
        <v>0</v>
      </c>
      <c r="H29" s="33">
        <v>25</v>
      </c>
      <c r="I29" s="14">
        <v>947.1</v>
      </c>
      <c r="J29" s="14">
        <v>2343</v>
      </c>
      <c r="K29" s="14">
        <v>363</v>
      </c>
      <c r="L29" s="14">
        <v>1003.2</v>
      </c>
      <c r="M29" s="14">
        <v>2339.6999999999998</v>
      </c>
      <c r="N29" s="14">
        <v>1190.1199999999999</v>
      </c>
      <c r="O29" s="14">
        <f t="shared" si="4"/>
        <v>8186.12</v>
      </c>
      <c r="P29" s="14">
        <f t="shared" si="5"/>
        <v>3165.42</v>
      </c>
      <c r="Q29" s="14">
        <f t="shared" si="6"/>
        <v>5045.7</v>
      </c>
      <c r="R29" s="14">
        <f t="shared" si="7"/>
        <v>29834.58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271</v>
      </c>
      <c r="C30" s="16" t="s">
        <v>191</v>
      </c>
      <c r="D30" s="13" t="s">
        <v>179</v>
      </c>
      <c r="E30" s="13" t="s">
        <v>211</v>
      </c>
      <c r="F30" s="14">
        <v>33000</v>
      </c>
      <c r="G30" s="14">
        <v>0</v>
      </c>
      <c r="H30" s="33">
        <v>25</v>
      </c>
      <c r="I30" s="14">
        <v>947.1</v>
      </c>
      <c r="J30" s="14">
        <v>2343</v>
      </c>
      <c r="K30" s="14">
        <v>363</v>
      </c>
      <c r="L30" s="14">
        <v>1003.2</v>
      </c>
      <c r="M30" s="14">
        <v>2339.6999999999998</v>
      </c>
      <c r="N30" s="14"/>
      <c r="O30" s="14">
        <f t="shared" si="4"/>
        <v>6996</v>
      </c>
      <c r="P30" s="14">
        <f t="shared" si="5"/>
        <v>1975.3000000000002</v>
      </c>
      <c r="Q30" s="14">
        <f t="shared" si="6"/>
        <v>5045.7</v>
      </c>
      <c r="R30" s="14">
        <f t="shared" si="7"/>
        <v>31024.7</v>
      </c>
      <c r="S30" s="25"/>
      <c r="T30" s="26"/>
    </row>
    <row r="31" spans="1:20" s="2" customFormat="1" ht="39.950000000000003" customHeight="1" x14ac:dyDescent="0.2">
      <c r="A31" s="31">
        <v>19</v>
      </c>
      <c r="B31" s="13" t="s">
        <v>291</v>
      </c>
      <c r="C31" s="16" t="s">
        <v>191</v>
      </c>
      <c r="D31" s="13" t="s">
        <v>179</v>
      </c>
      <c r="E31" s="13" t="s">
        <v>211</v>
      </c>
      <c r="F31" s="14">
        <v>22000</v>
      </c>
      <c r="G31" s="14">
        <v>0</v>
      </c>
      <c r="H31" s="33">
        <v>25</v>
      </c>
      <c r="I31" s="14">
        <v>631.4</v>
      </c>
      <c r="J31" s="14">
        <v>1562</v>
      </c>
      <c r="K31" s="14">
        <v>242</v>
      </c>
      <c r="L31" s="14">
        <v>668.8</v>
      </c>
      <c r="M31" s="14">
        <v>1559.8</v>
      </c>
      <c r="N31" s="14"/>
      <c r="O31" s="14">
        <f t="shared" si="4"/>
        <v>4664</v>
      </c>
      <c r="P31" s="14">
        <f t="shared" si="5"/>
        <v>1325.1999999999998</v>
      </c>
      <c r="Q31" s="14">
        <f t="shared" si="6"/>
        <v>3363.8</v>
      </c>
      <c r="R31" s="14">
        <f t="shared" si="7"/>
        <v>20674.8</v>
      </c>
      <c r="S31" s="25"/>
      <c r="T31" s="26"/>
    </row>
    <row r="32" spans="1:20" s="2" customFormat="1" ht="39.950000000000003" customHeight="1" x14ac:dyDescent="0.2">
      <c r="A32" s="31">
        <v>20</v>
      </c>
      <c r="B32" s="13" t="s">
        <v>347</v>
      </c>
      <c r="C32" s="16" t="s">
        <v>191</v>
      </c>
      <c r="D32" s="13" t="s">
        <v>179</v>
      </c>
      <c r="E32" s="13" t="s">
        <v>211</v>
      </c>
      <c r="F32" s="14">
        <v>24698</v>
      </c>
      <c r="G32" s="14">
        <v>0</v>
      </c>
      <c r="H32" s="33">
        <v>25</v>
      </c>
      <c r="I32" s="14">
        <v>708.83</v>
      </c>
      <c r="J32" s="14">
        <v>1753.56</v>
      </c>
      <c r="K32" s="14">
        <v>271.68</v>
      </c>
      <c r="L32" s="14">
        <v>750.82</v>
      </c>
      <c r="M32" s="14">
        <v>1751.09</v>
      </c>
      <c r="N32" s="14"/>
      <c r="O32" s="14">
        <f t="shared" si="4"/>
        <v>5235.9799999999996</v>
      </c>
      <c r="P32" s="14">
        <f t="shared" si="5"/>
        <v>1484.65</v>
      </c>
      <c r="Q32" s="14">
        <f t="shared" si="6"/>
        <v>3776.33</v>
      </c>
      <c r="R32" s="14">
        <f t="shared" si="7"/>
        <v>23213.35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346</v>
      </c>
      <c r="C33" s="16" t="s">
        <v>191</v>
      </c>
      <c r="D33" s="13" t="s">
        <v>397</v>
      </c>
      <c r="E33" s="13" t="s">
        <v>211</v>
      </c>
      <c r="F33" s="14">
        <v>39875</v>
      </c>
      <c r="G33" s="14">
        <v>425.01</v>
      </c>
      <c r="H33" s="33">
        <v>25</v>
      </c>
      <c r="I33" s="14">
        <v>1144.4100000000001</v>
      </c>
      <c r="J33" s="14">
        <v>2831.13</v>
      </c>
      <c r="K33" s="14">
        <v>438.63</v>
      </c>
      <c r="L33" s="14">
        <v>1212.2</v>
      </c>
      <c r="M33" s="14">
        <v>2827.14</v>
      </c>
      <c r="N33" s="14"/>
      <c r="O33" s="14">
        <f t="shared" si="4"/>
        <v>8453.51</v>
      </c>
      <c r="P33" s="14">
        <f t="shared" si="5"/>
        <v>2806.62</v>
      </c>
      <c r="Q33" s="14">
        <f t="shared" si="6"/>
        <v>6096.9</v>
      </c>
      <c r="R33" s="14">
        <f t="shared" si="7"/>
        <v>37068.379999999997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268</v>
      </c>
      <c r="C34" s="16" t="s">
        <v>398</v>
      </c>
      <c r="D34" s="13" t="s">
        <v>32</v>
      </c>
      <c r="E34" s="13" t="s">
        <v>211</v>
      </c>
      <c r="F34" s="14">
        <v>34000</v>
      </c>
      <c r="G34" s="14">
        <v>0</v>
      </c>
      <c r="H34" s="33">
        <v>25</v>
      </c>
      <c r="I34" s="14">
        <v>975.8</v>
      </c>
      <c r="J34" s="14">
        <v>2414</v>
      </c>
      <c r="K34" s="14">
        <v>374</v>
      </c>
      <c r="L34" s="14">
        <v>1033.5999999999999</v>
      </c>
      <c r="M34" s="14">
        <v>2410.6</v>
      </c>
      <c r="N34" s="14"/>
      <c r="O34" s="14">
        <f t="shared" si="4"/>
        <v>7208</v>
      </c>
      <c r="P34" s="14">
        <f t="shared" si="5"/>
        <v>2034.3999999999999</v>
      </c>
      <c r="Q34" s="14">
        <f t="shared" si="6"/>
        <v>5198.6000000000004</v>
      </c>
      <c r="R34" s="14">
        <f t="shared" si="7"/>
        <v>31965.599999999999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143</v>
      </c>
      <c r="C35" s="16" t="s">
        <v>398</v>
      </c>
      <c r="D35" s="13" t="s">
        <v>31</v>
      </c>
      <c r="E35" s="13" t="s">
        <v>211</v>
      </c>
      <c r="F35" s="14">
        <v>45000</v>
      </c>
      <c r="G35" s="14">
        <v>1148.33</v>
      </c>
      <c r="H35" s="33">
        <v>25</v>
      </c>
      <c r="I35" s="14">
        <v>1291.5</v>
      </c>
      <c r="J35" s="14">
        <v>3195</v>
      </c>
      <c r="K35" s="14">
        <v>495</v>
      </c>
      <c r="L35" s="14">
        <v>1368</v>
      </c>
      <c r="M35" s="14">
        <v>3190.5</v>
      </c>
      <c r="N35" s="14"/>
      <c r="O35" s="14">
        <f t="shared" si="4"/>
        <v>9540</v>
      </c>
      <c r="P35" s="14">
        <f t="shared" si="5"/>
        <v>3832.83</v>
      </c>
      <c r="Q35" s="14">
        <f t="shared" si="6"/>
        <v>6880.5</v>
      </c>
      <c r="R35" s="14">
        <f t="shared" si="7"/>
        <v>41167.17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244</v>
      </c>
      <c r="C36" s="16" t="s">
        <v>399</v>
      </c>
      <c r="D36" s="13" t="s">
        <v>245</v>
      </c>
      <c r="E36" s="13" t="s">
        <v>211</v>
      </c>
      <c r="F36" s="14">
        <v>110000</v>
      </c>
      <c r="G36" s="14">
        <v>13862.56</v>
      </c>
      <c r="H36" s="33">
        <v>25</v>
      </c>
      <c r="I36" s="14">
        <v>3157</v>
      </c>
      <c r="J36" s="14">
        <v>7810</v>
      </c>
      <c r="K36" s="14">
        <v>593.21</v>
      </c>
      <c r="L36" s="14">
        <v>3344</v>
      </c>
      <c r="M36" s="14">
        <v>7799</v>
      </c>
      <c r="N36" s="14">
        <v>2380.2399999999998</v>
      </c>
      <c r="O36" s="14">
        <f t="shared" si="4"/>
        <v>25083.449999999997</v>
      </c>
      <c r="P36" s="14">
        <f t="shared" si="5"/>
        <v>22768.799999999996</v>
      </c>
      <c r="Q36" s="14">
        <f t="shared" si="6"/>
        <v>16202.21</v>
      </c>
      <c r="R36" s="14">
        <f t="shared" si="7"/>
        <v>87231.200000000012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358</v>
      </c>
      <c r="C37" s="16" t="s">
        <v>399</v>
      </c>
      <c r="D37" s="13" t="s">
        <v>202</v>
      </c>
      <c r="E37" s="13" t="s">
        <v>438</v>
      </c>
      <c r="F37" s="14">
        <v>90000</v>
      </c>
      <c r="G37" s="14">
        <v>9753.1200000000008</v>
      </c>
      <c r="H37" s="33">
        <v>25</v>
      </c>
      <c r="I37" s="14">
        <v>2583</v>
      </c>
      <c r="J37" s="14">
        <v>6390</v>
      </c>
      <c r="K37" s="14">
        <v>593.21</v>
      </c>
      <c r="L37" s="14">
        <v>2736</v>
      </c>
      <c r="M37" s="14">
        <v>6381</v>
      </c>
      <c r="N37" s="14"/>
      <c r="O37" s="14">
        <f t="shared" si="4"/>
        <v>18683.21</v>
      </c>
      <c r="P37" s="14">
        <f t="shared" si="5"/>
        <v>15097.12</v>
      </c>
      <c r="Q37" s="14">
        <f t="shared" si="6"/>
        <v>13364.21</v>
      </c>
      <c r="R37" s="14">
        <f t="shared" si="7"/>
        <v>74902.880000000005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61</v>
      </c>
      <c r="C38" s="16" t="s">
        <v>399</v>
      </c>
      <c r="D38" s="16" t="s">
        <v>28</v>
      </c>
      <c r="E38" s="13" t="s">
        <v>438</v>
      </c>
      <c r="F38" s="14">
        <v>40000</v>
      </c>
      <c r="G38" s="14">
        <v>0</v>
      </c>
      <c r="H38" s="33">
        <v>25</v>
      </c>
      <c r="I38" s="14">
        <v>1148</v>
      </c>
      <c r="J38" s="14">
        <v>2840</v>
      </c>
      <c r="K38" s="14">
        <v>440</v>
      </c>
      <c r="L38" s="14">
        <v>1216</v>
      </c>
      <c r="M38" s="14">
        <v>2836</v>
      </c>
      <c r="N38" s="14"/>
      <c r="O38" s="14">
        <f t="shared" ref="O38" si="8">SUM(I38:N38)</f>
        <v>8480</v>
      </c>
      <c r="P38" s="14">
        <f t="shared" ref="P38" si="9">SUM(G38,H38,I38,L38,N38)</f>
        <v>2389</v>
      </c>
      <c r="Q38" s="14">
        <f t="shared" ref="Q38" si="10">SUM(J38,K38,M38)</f>
        <v>6116</v>
      </c>
      <c r="R38" s="14">
        <f t="shared" ref="R38" si="11">+F38-P38</f>
        <v>37611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147</v>
      </c>
      <c r="C39" s="16" t="s">
        <v>399</v>
      </c>
      <c r="D39" s="13" t="s">
        <v>201</v>
      </c>
      <c r="E39" s="13" t="s">
        <v>211</v>
      </c>
      <c r="F39" s="14">
        <v>80000</v>
      </c>
      <c r="G39" s="14">
        <v>7103.34</v>
      </c>
      <c r="H39" s="33">
        <v>25</v>
      </c>
      <c r="I39" s="14">
        <v>2296</v>
      </c>
      <c r="J39" s="14">
        <v>5680</v>
      </c>
      <c r="K39" s="14">
        <v>593.21</v>
      </c>
      <c r="L39" s="14">
        <v>2432</v>
      </c>
      <c r="M39" s="14">
        <v>5672</v>
      </c>
      <c r="N39" s="14">
        <v>1190.1199999999999</v>
      </c>
      <c r="O39" s="14">
        <f t="shared" si="4"/>
        <v>17863.329999999998</v>
      </c>
      <c r="P39" s="14">
        <f t="shared" si="5"/>
        <v>13046.46</v>
      </c>
      <c r="Q39" s="14">
        <f t="shared" si="6"/>
        <v>11945.21</v>
      </c>
      <c r="R39" s="14">
        <f t="shared" si="7"/>
        <v>66953.540000000008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344</v>
      </c>
      <c r="C40" s="16" t="s">
        <v>399</v>
      </c>
      <c r="D40" s="13" t="s">
        <v>198</v>
      </c>
      <c r="E40" s="13" t="s">
        <v>211</v>
      </c>
      <c r="F40" s="14">
        <v>35000</v>
      </c>
      <c r="G40" s="14">
        <v>0</v>
      </c>
      <c r="H40" s="33">
        <v>25</v>
      </c>
      <c r="I40" s="14">
        <v>1004.5</v>
      </c>
      <c r="J40" s="14">
        <v>2485</v>
      </c>
      <c r="K40" s="14">
        <v>385</v>
      </c>
      <c r="L40" s="14">
        <v>1064</v>
      </c>
      <c r="M40" s="14">
        <v>2481.5</v>
      </c>
      <c r="N40" s="14"/>
      <c r="O40" s="14">
        <f t="shared" si="4"/>
        <v>7420</v>
      </c>
      <c r="P40" s="14">
        <f t="shared" si="5"/>
        <v>2093.5</v>
      </c>
      <c r="Q40" s="14">
        <f t="shared" si="6"/>
        <v>5351.5</v>
      </c>
      <c r="R40" s="14">
        <f t="shared" si="7"/>
        <v>32906.5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182</v>
      </c>
      <c r="C41" s="16" t="s">
        <v>399</v>
      </c>
      <c r="D41" s="13" t="s">
        <v>28</v>
      </c>
      <c r="E41" s="13" t="s">
        <v>211</v>
      </c>
      <c r="F41" s="14">
        <v>35000</v>
      </c>
      <c r="G41" s="14">
        <v>0</v>
      </c>
      <c r="H41" s="33">
        <v>25</v>
      </c>
      <c r="I41" s="14">
        <v>1004.5</v>
      </c>
      <c r="J41" s="14">
        <v>2485</v>
      </c>
      <c r="K41" s="14">
        <v>385</v>
      </c>
      <c r="L41" s="14">
        <v>1064</v>
      </c>
      <c r="M41" s="14">
        <v>2481.5</v>
      </c>
      <c r="N41" s="14"/>
      <c r="O41" s="14">
        <f t="shared" si="4"/>
        <v>7420</v>
      </c>
      <c r="P41" s="14">
        <f t="shared" si="5"/>
        <v>2093.5</v>
      </c>
      <c r="Q41" s="14">
        <f t="shared" si="6"/>
        <v>5351.5</v>
      </c>
      <c r="R41" s="14">
        <f t="shared" si="7"/>
        <v>32906.5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221</v>
      </c>
      <c r="C42" s="16" t="s">
        <v>399</v>
      </c>
      <c r="D42" s="13" t="s">
        <v>28</v>
      </c>
      <c r="E42" s="13" t="s">
        <v>211</v>
      </c>
      <c r="F42" s="14">
        <v>35000</v>
      </c>
      <c r="G42" s="14">
        <v>0</v>
      </c>
      <c r="H42" s="33">
        <v>25</v>
      </c>
      <c r="I42" s="14">
        <v>1004.5</v>
      </c>
      <c r="J42" s="14">
        <v>2485</v>
      </c>
      <c r="K42" s="14">
        <v>385</v>
      </c>
      <c r="L42" s="14">
        <v>1064</v>
      </c>
      <c r="M42" s="14">
        <v>2481.5</v>
      </c>
      <c r="N42" s="14"/>
      <c r="O42" s="14">
        <f t="shared" si="4"/>
        <v>7420</v>
      </c>
      <c r="P42" s="14">
        <f t="shared" si="5"/>
        <v>2093.5</v>
      </c>
      <c r="Q42" s="14">
        <f t="shared" si="6"/>
        <v>5351.5</v>
      </c>
      <c r="R42" s="14">
        <f t="shared" si="7"/>
        <v>32906.5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227</v>
      </c>
      <c r="C43" s="16" t="s">
        <v>399</v>
      </c>
      <c r="D43" s="13" t="s">
        <v>228</v>
      </c>
      <c r="E43" s="13" t="s">
        <v>211</v>
      </c>
      <c r="F43" s="14">
        <v>35000</v>
      </c>
      <c r="G43" s="14">
        <v>0</v>
      </c>
      <c r="H43" s="33">
        <v>25</v>
      </c>
      <c r="I43" s="14">
        <v>1004.5</v>
      </c>
      <c r="J43" s="14">
        <v>2485</v>
      </c>
      <c r="K43" s="14">
        <v>385</v>
      </c>
      <c r="L43" s="14">
        <v>1064</v>
      </c>
      <c r="M43" s="14">
        <v>2481.5</v>
      </c>
      <c r="N43" s="14"/>
      <c r="O43" s="14">
        <f t="shared" si="4"/>
        <v>7420</v>
      </c>
      <c r="P43" s="14">
        <f t="shared" si="5"/>
        <v>2093.5</v>
      </c>
      <c r="Q43" s="14">
        <f t="shared" si="6"/>
        <v>5351.5</v>
      </c>
      <c r="R43" s="14">
        <f t="shared" si="7"/>
        <v>32906.5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264</v>
      </c>
      <c r="C44" s="16" t="s">
        <v>399</v>
      </c>
      <c r="D44" s="13" t="s">
        <v>179</v>
      </c>
      <c r="E44" s="13" t="s">
        <v>211</v>
      </c>
      <c r="F44" s="14">
        <v>33000</v>
      </c>
      <c r="G44" s="14">
        <v>0</v>
      </c>
      <c r="H44" s="33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>
        <v>1190.1199999999999</v>
      </c>
      <c r="O44" s="14">
        <f t="shared" si="4"/>
        <v>8186.12</v>
      </c>
      <c r="P44" s="14">
        <f t="shared" si="5"/>
        <v>3165.42</v>
      </c>
      <c r="Q44" s="14">
        <f t="shared" si="6"/>
        <v>5045.7</v>
      </c>
      <c r="R44" s="14">
        <f t="shared" si="7"/>
        <v>29834.58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267</v>
      </c>
      <c r="C45" s="16" t="s">
        <v>399</v>
      </c>
      <c r="D45" s="13" t="s">
        <v>28</v>
      </c>
      <c r="E45" s="13" t="s">
        <v>211</v>
      </c>
      <c r="F45" s="14">
        <v>35000</v>
      </c>
      <c r="G45" s="14">
        <v>0</v>
      </c>
      <c r="H45" s="33">
        <v>25</v>
      </c>
      <c r="I45" s="14">
        <v>1004.5</v>
      </c>
      <c r="J45" s="14">
        <v>2485</v>
      </c>
      <c r="K45" s="14">
        <v>385</v>
      </c>
      <c r="L45" s="14">
        <v>1064</v>
      </c>
      <c r="M45" s="14">
        <v>2481.5</v>
      </c>
      <c r="N45" s="14"/>
      <c r="O45" s="14">
        <f t="shared" si="4"/>
        <v>7420</v>
      </c>
      <c r="P45" s="14">
        <f t="shared" si="5"/>
        <v>2093.5</v>
      </c>
      <c r="Q45" s="14">
        <f t="shared" si="6"/>
        <v>5351.5</v>
      </c>
      <c r="R45" s="14">
        <f t="shared" si="7"/>
        <v>32906.5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90</v>
      </c>
      <c r="C46" s="16" t="s">
        <v>400</v>
      </c>
      <c r="D46" s="13" t="s">
        <v>338</v>
      </c>
      <c r="E46" s="13" t="s">
        <v>438</v>
      </c>
      <c r="F46" s="14">
        <v>80000</v>
      </c>
      <c r="G46" s="14">
        <v>7103.34</v>
      </c>
      <c r="H46" s="33">
        <v>25</v>
      </c>
      <c r="I46" s="14">
        <v>2296</v>
      </c>
      <c r="J46" s="14">
        <v>5680</v>
      </c>
      <c r="K46" s="14">
        <v>593.21</v>
      </c>
      <c r="L46" s="14">
        <v>2432</v>
      </c>
      <c r="M46" s="14">
        <v>5672</v>
      </c>
      <c r="N46" s="14">
        <v>1190.1199999999999</v>
      </c>
      <c r="O46" s="14">
        <f t="shared" si="4"/>
        <v>17863.329999999998</v>
      </c>
      <c r="P46" s="14">
        <f t="shared" si="5"/>
        <v>13046.46</v>
      </c>
      <c r="Q46" s="14">
        <f t="shared" si="6"/>
        <v>11945.21</v>
      </c>
      <c r="R46" s="14">
        <f t="shared" si="7"/>
        <v>66953.540000000008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84</v>
      </c>
      <c r="C47" s="16" t="s">
        <v>400</v>
      </c>
      <c r="D47" s="13" t="s">
        <v>200</v>
      </c>
      <c r="E47" s="13" t="s">
        <v>438</v>
      </c>
      <c r="F47" s="14">
        <v>60000</v>
      </c>
      <c r="G47" s="14">
        <v>3486.68</v>
      </c>
      <c r="H47" s="33">
        <v>25</v>
      </c>
      <c r="I47" s="14">
        <v>1722</v>
      </c>
      <c r="J47" s="14">
        <v>4260</v>
      </c>
      <c r="K47" s="14">
        <v>593.21</v>
      </c>
      <c r="L47" s="14">
        <v>1824</v>
      </c>
      <c r="M47" s="14">
        <v>4254</v>
      </c>
      <c r="N47" s="14"/>
      <c r="O47" s="14">
        <f t="shared" si="4"/>
        <v>12653.21</v>
      </c>
      <c r="P47" s="14">
        <f t="shared" si="5"/>
        <v>7057.68</v>
      </c>
      <c r="Q47" s="14">
        <f t="shared" si="6"/>
        <v>9107.2099999999991</v>
      </c>
      <c r="R47" s="14">
        <f t="shared" si="7"/>
        <v>52942.32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232</v>
      </c>
      <c r="C48" s="16" t="s">
        <v>400</v>
      </c>
      <c r="D48" s="13" t="s">
        <v>200</v>
      </c>
      <c r="E48" s="13" t="s">
        <v>211</v>
      </c>
      <c r="F48" s="14">
        <v>80000</v>
      </c>
      <c r="G48" s="14">
        <v>7400.87</v>
      </c>
      <c r="H48" s="33">
        <v>25</v>
      </c>
      <c r="I48" s="14">
        <v>2296</v>
      </c>
      <c r="J48" s="14">
        <v>5680</v>
      </c>
      <c r="K48" s="14">
        <v>593.21</v>
      </c>
      <c r="L48" s="14">
        <v>2432</v>
      </c>
      <c r="M48" s="14">
        <v>5672</v>
      </c>
      <c r="N48" s="14"/>
      <c r="O48" s="14">
        <f t="shared" si="4"/>
        <v>16673.21</v>
      </c>
      <c r="P48" s="14">
        <f t="shared" si="5"/>
        <v>12153.869999999999</v>
      </c>
      <c r="Q48" s="14">
        <f t="shared" si="6"/>
        <v>11945.21</v>
      </c>
      <c r="R48" s="14">
        <f t="shared" si="7"/>
        <v>67846.13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45</v>
      </c>
      <c r="C49" s="16" t="s">
        <v>400</v>
      </c>
      <c r="D49" s="13" t="s">
        <v>23</v>
      </c>
      <c r="E49" s="13" t="s">
        <v>438</v>
      </c>
      <c r="F49" s="14">
        <v>26250</v>
      </c>
      <c r="G49" s="14">
        <v>0</v>
      </c>
      <c r="H49" s="33">
        <v>25</v>
      </c>
      <c r="I49" s="14">
        <v>753.38</v>
      </c>
      <c r="J49" s="14">
        <v>1863.75</v>
      </c>
      <c r="K49" s="14">
        <v>288.75</v>
      </c>
      <c r="L49" s="14">
        <v>798</v>
      </c>
      <c r="M49" s="14">
        <v>1861.13</v>
      </c>
      <c r="N49" s="14"/>
      <c r="O49" s="14">
        <f t="shared" si="4"/>
        <v>5565.01</v>
      </c>
      <c r="P49" s="14">
        <f t="shared" si="5"/>
        <v>1576.38</v>
      </c>
      <c r="Q49" s="14">
        <f t="shared" si="6"/>
        <v>4013.63</v>
      </c>
      <c r="R49" s="14">
        <f t="shared" si="7"/>
        <v>24673.62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48</v>
      </c>
      <c r="C50" s="16" t="s">
        <v>400</v>
      </c>
      <c r="D50" s="13" t="s">
        <v>24</v>
      </c>
      <c r="E50" s="13" t="s">
        <v>438</v>
      </c>
      <c r="F50" s="14">
        <v>31500</v>
      </c>
      <c r="G50" s="14">
        <v>0</v>
      </c>
      <c r="H50" s="33">
        <v>25</v>
      </c>
      <c r="I50" s="14">
        <v>904.05</v>
      </c>
      <c r="J50" s="14">
        <v>2236.5</v>
      </c>
      <c r="K50" s="14">
        <v>346.5</v>
      </c>
      <c r="L50" s="14">
        <v>957.6</v>
      </c>
      <c r="M50" s="14">
        <v>2233.35</v>
      </c>
      <c r="N50" s="14"/>
      <c r="O50" s="14">
        <f t="shared" si="4"/>
        <v>6678</v>
      </c>
      <c r="P50" s="14">
        <f t="shared" si="5"/>
        <v>1886.65</v>
      </c>
      <c r="Q50" s="14">
        <f t="shared" si="6"/>
        <v>4816.3500000000004</v>
      </c>
      <c r="R50" s="14">
        <f t="shared" si="7"/>
        <v>29613.35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50</v>
      </c>
      <c r="C51" s="16" t="s">
        <v>400</v>
      </c>
      <c r="D51" s="13" t="s">
        <v>26</v>
      </c>
      <c r="E51" s="13" t="s">
        <v>439</v>
      </c>
      <c r="F51" s="14">
        <v>16500</v>
      </c>
      <c r="G51" s="14">
        <v>0</v>
      </c>
      <c r="H51" s="33">
        <v>25</v>
      </c>
      <c r="I51" s="14">
        <v>473.55</v>
      </c>
      <c r="J51" s="14">
        <v>1171.5</v>
      </c>
      <c r="K51" s="14">
        <v>181.5</v>
      </c>
      <c r="L51" s="14">
        <v>501.6</v>
      </c>
      <c r="M51" s="14">
        <v>1169.8499999999999</v>
      </c>
      <c r="N51" s="14"/>
      <c r="O51" s="14">
        <f t="shared" si="4"/>
        <v>3498</v>
      </c>
      <c r="P51" s="14">
        <f t="shared" si="5"/>
        <v>1000.1500000000001</v>
      </c>
      <c r="Q51" s="14">
        <f t="shared" si="6"/>
        <v>2522.85</v>
      </c>
      <c r="R51" s="14">
        <f t="shared" si="7"/>
        <v>15499.85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68</v>
      </c>
      <c r="C52" s="16" t="s">
        <v>400</v>
      </c>
      <c r="D52" s="13" t="s">
        <v>26</v>
      </c>
      <c r="E52" s="13" t="s">
        <v>438</v>
      </c>
      <c r="F52" s="14">
        <v>16500</v>
      </c>
      <c r="G52" s="14">
        <v>0</v>
      </c>
      <c r="H52" s="33">
        <v>25</v>
      </c>
      <c r="I52" s="14">
        <v>473.55</v>
      </c>
      <c r="J52" s="14">
        <v>1171.5</v>
      </c>
      <c r="K52" s="14">
        <v>181.5</v>
      </c>
      <c r="L52" s="14">
        <v>501.6</v>
      </c>
      <c r="M52" s="14">
        <v>1169.8499999999999</v>
      </c>
      <c r="N52" s="14"/>
      <c r="O52" s="14">
        <f t="shared" si="4"/>
        <v>3498</v>
      </c>
      <c r="P52" s="14">
        <f t="shared" si="5"/>
        <v>1000.1500000000001</v>
      </c>
      <c r="Q52" s="14">
        <f t="shared" si="6"/>
        <v>2522.85</v>
      </c>
      <c r="R52" s="14">
        <f t="shared" si="7"/>
        <v>15499.85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72</v>
      </c>
      <c r="C53" s="16" t="s">
        <v>400</v>
      </c>
      <c r="D53" s="13" t="s">
        <v>26</v>
      </c>
      <c r="E53" s="13" t="s">
        <v>439</v>
      </c>
      <c r="F53" s="14">
        <v>16500</v>
      </c>
      <c r="G53" s="14">
        <v>0</v>
      </c>
      <c r="H53" s="33">
        <v>25</v>
      </c>
      <c r="I53" s="14">
        <v>473.55</v>
      </c>
      <c r="J53" s="14">
        <v>1171.5</v>
      </c>
      <c r="K53" s="14">
        <v>181.5</v>
      </c>
      <c r="L53" s="14">
        <v>501.6</v>
      </c>
      <c r="M53" s="14">
        <v>1169.8499999999999</v>
      </c>
      <c r="N53" s="14"/>
      <c r="O53" s="14">
        <f t="shared" si="4"/>
        <v>3498</v>
      </c>
      <c r="P53" s="14">
        <f t="shared" si="5"/>
        <v>1000.1500000000001</v>
      </c>
      <c r="Q53" s="14">
        <f t="shared" si="6"/>
        <v>2522.85</v>
      </c>
      <c r="R53" s="14">
        <f t="shared" si="7"/>
        <v>15499.85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359</v>
      </c>
      <c r="C54" s="16" t="s">
        <v>400</v>
      </c>
      <c r="D54" s="13" t="s">
        <v>26</v>
      </c>
      <c r="E54" s="13" t="s">
        <v>438</v>
      </c>
      <c r="F54" s="14">
        <v>16500</v>
      </c>
      <c r="G54" s="14">
        <v>0</v>
      </c>
      <c r="H54" s="33">
        <v>25</v>
      </c>
      <c r="I54" s="34">
        <v>473.55</v>
      </c>
      <c r="J54" s="14">
        <v>1171.5</v>
      </c>
      <c r="K54" s="14">
        <v>181.5</v>
      </c>
      <c r="L54" s="34">
        <v>501.6</v>
      </c>
      <c r="M54" s="14">
        <v>1169.8499999999999</v>
      </c>
      <c r="N54" s="34">
        <v>1190.1199999999999</v>
      </c>
      <c r="O54" s="14">
        <f t="shared" si="4"/>
        <v>4688.12</v>
      </c>
      <c r="P54" s="14">
        <f t="shared" si="5"/>
        <v>2190.27</v>
      </c>
      <c r="Q54" s="14">
        <f t="shared" si="6"/>
        <v>2522.85</v>
      </c>
      <c r="R54" s="14">
        <f t="shared" si="7"/>
        <v>14309.73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87</v>
      </c>
      <c r="C55" s="16" t="s">
        <v>400</v>
      </c>
      <c r="D55" s="13" t="s">
        <v>278</v>
      </c>
      <c r="E55" s="13" t="s">
        <v>211</v>
      </c>
      <c r="F55" s="14">
        <v>19800</v>
      </c>
      <c r="G55" s="14">
        <v>0</v>
      </c>
      <c r="H55" s="33">
        <v>25</v>
      </c>
      <c r="I55" s="34">
        <v>568.26</v>
      </c>
      <c r="J55" s="14">
        <v>1405.8</v>
      </c>
      <c r="K55" s="14">
        <v>217.8</v>
      </c>
      <c r="L55" s="34">
        <v>601.91999999999996</v>
      </c>
      <c r="M55" s="14">
        <v>1403.82</v>
      </c>
      <c r="N55" s="34">
        <v>1190.1199999999999</v>
      </c>
      <c r="O55" s="14">
        <f t="shared" si="4"/>
        <v>5387.72</v>
      </c>
      <c r="P55" s="14">
        <f t="shared" si="5"/>
        <v>2385.2999999999997</v>
      </c>
      <c r="Q55" s="14">
        <f t="shared" si="6"/>
        <v>3027.42</v>
      </c>
      <c r="R55" s="14">
        <f t="shared" si="7"/>
        <v>17414.7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88</v>
      </c>
      <c r="C56" s="16" t="s">
        <v>400</v>
      </c>
      <c r="D56" s="13" t="s">
        <v>24</v>
      </c>
      <c r="E56" s="13" t="s">
        <v>439</v>
      </c>
      <c r="F56" s="14">
        <v>31500</v>
      </c>
      <c r="G56" s="14">
        <v>0</v>
      </c>
      <c r="H56" s="33">
        <v>25</v>
      </c>
      <c r="I56" s="34">
        <v>904.05</v>
      </c>
      <c r="J56" s="14">
        <v>2236.5</v>
      </c>
      <c r="K56" s="14">
        <v>346.5</v>
      </c>
      <c r="L56" s="34">
        <v>957.6</v>
      </c>
      <c r="M56" s="14">
        <v>2233.35</v>
      </c>
      <c r="N56" s="34">
        <v>1190.1199999999999</v>
      </c>
      <c r="O56" s="14">
        <f t="shared" si="4"/>
        <v>7868.12</v>
      </c>
      <c r="P56" s="14">
        <f t="shared" si="5"/>
        <v>3076.77</v>
      </c>
      <c r="Q56" s="14">
        <f t="shared" si="6"/>
        <v>4816.3500000000004</v>
      </c>
      <c r="R56" s="14">
        <f t="shared" si="7"/>
        <v>28423.23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274</v>
      </c>
      <c r="C57" s="16" t="s">
        <v>400</v>
      </c>
      <c r="D57" s="13" t="s">
        <v>24</v>
      </c>
      <c r="E57" s="13" t="s">
        <v>439</v>
      </c>
      <c r="F57" s="14">
        <v>33000</v>
      </c>
      <c r="G57" s="14">
        <v>0</v>
      </c>
      <c r="H57" s="33">
        <v>25</v>
      </c>
      <c r="I57" s="34">
        <v>947.1</v>
      </c>
      <c r="J57" s="14">
        <v>2343</v>
      </c>
      <c r="K57" s="14">
        <v>363</v>
      </c>
      <c r="L57" s="34">
        <v>1003.2</v>
      </c>
      <c r="M57" s="14">
        <v>2339.6999999999998</v>
      </c>
      <c r="N57" s="34"/>
      <c r="O57" s="14">
        <f t="shared" si="4"/>
        <v>6996</v>
      </c>
      <c r="P57" s="14">
        <f t="shared" si="5"/>
        <v>1975.3000000000002</v>
      </c>
      <c r="Q57" s="14">
        <f t="shared" si="6"/>
        <v>5045.7</v>
      </c>
      <c r="R57" s="14">
        <f t="shared" si="7"/>
        <v>31024.7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95</v>
      </c>
      <c r="C58" s="16" t="s">
        <v>400</v>
      </c>
      <c r="D58" s="13" t="s">
        <v>26</v>
      </c>
      <c r="E58" s="13" t="s">
        <v>439</v>
      </c>
      <c r="F58" s="14">
        <v>16500</v>
      </c>
      <c r="G58" s="14">
        <v>0</v>
      </c>
      <c r="H58" s="33">
        <v>25</v>
      </c>
      <c r="I58" s="14">
        <v>473.55</v>
      </c>
      <c r="J58" s="14">
        <v>1171.5</v>
      </c>
      <c r="K58" s="14">
        <v>181.5</v>
      </c>
      <c r="L58" s="14">
        <v>501.6</v>
      </c>
      <c r="M58" s="14">
        <v>1169.8499999999999</v>
      </c>
      <c r="N58" s="14"/>
      <c r="O58" s="14">
        <f t="shared" si="4"/>
        <v>3498</v>
      </c>
      <c r="P58" s="14">
        <f t="shared" si="5"/>
        <v>1000.1500000000001</v>
      </c>
      <c r="Q58" s="14">
        <f t="shared" si="6"/>
        <v>2522.85</v>
      </c>
      <c r="R58" s="14">
        <f t="shared" si="7"/>
        <v>15499.85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119</v>
      </c>
      <c r="C59" s="16" t="s">
        <v>400</v>
      </c>
      <c r="D59" s="13" t="s">
        <v>23</v>
      </c>
      <c r="E59" s="13" t="s">
        <v>439</v>
      </c>
      <c r="F59" s="14">
        <v>33000</v>
      </c>
      <c r="G59" s="14">
        <v>0</v>
      </c>
      <c r="H59" s="33">
        <v>25</v>
      </c>
      <c r="I59" s="14">
        <v>947.1</v>
      </c>
      <c r="J59" s="14">
        <v>2343</v>
      </c>
      <c r="K59" s="14">
        <v>363</v>
      </c>
      <c r="L59" s="14">
        <v>1003.2</v>
      </c>
      <c r="M59" s="14">
        <v>2339.6999999999998</v>
      </c>
      <c r="N59" s="14"/>
      <c r="O59" s="14">
        <f t="shared" si="4"/>
        <v>6996</v>
      </c>
      <c r="P59" s="14">
        <f t="shared" si="5"/>
        <v>1975.3000000000002</v>
      </c>
      <c r="Q59" s="14">
        <f t="shared" si="6"/>
        <v>5045.7</v>
      </c>
      <c r="R59" s="14">
        <f t="shared" si="7"/>
        <v>31024.7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121</v>
      </c>
      <c r="C60" s="16" t="s">
        <v>400</v>
      </c>
      <c r="D60" s="13" t="s">
        <v>26</v>
      </c>
      <c r="E60" s="13" t="s">
        <v>439</v>
      </c>
      <c r="F60" s="14">
        <v>16500</v>
      </c>
      <c r="G60" s="14">
        <v>0</v>
      </c>
      <c r="H60" s="33">
        <v>25</v>
      </c>
      <c r="I60" s="14">
        <v>473.55</v>
      </c>
      <c r="J60" s="14">
        <v>1171.5</v>
      </c>
      <c r="K60" s="14">
        <v>181.5</v>
      </c>
      <c r="L60" s="14">
        <v>501.6</v>
      </c>
      <c r="M60" s="14">
        <v>1169.8499999999999</v>
      </c>
      <c r="N60" s="14"/>
      <c r="O60" s="14">
        <f t="shared" si="4"/>
        <v>3498</v>
      </c>
      <c r="P60" s="14">
        <f t="shared" si="5"/>
        <v>1000.1500000000001</v>
      </c>
      <c r="Q60" s="14">
        <f t="shared" si="6"/>
        <v>2522.85</v>
      </c>
      <c r="R60" s="14">
        <f t="shared" si="7"/>
        <v>15499.85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130</v>
      </c>
      <c r="C61" s="16" t="s">
        <v>400</v>
      </c>
      <c r="D61" s="13" t="s">
        <v>281</v>
      </c>
      <c r="E61" s="13" t="s">
        <v>211</v>
      </c>
      <c r="F61" s="14">
        <v>32000</v>
      </c>
      <c r="G61" s="14">
        <v>0</v>
      </c>
      <c r="H61" s="33">
        <v>25</v>
      </c>
      <c r="I61" s="14">
        <v>918.4</v>
      </c>
      <c r="J61" s="14">
        <v>2272</v>
      </c>
      <c r="K61" s="14">
        <v>352</v>
      </c>
      <c r="L61" s="14">
        <v>972.8</v>
      </c>
      <c r="M61" s="14">
        <v>2268.8000000000002</v>
      </c>
      <c r="N61" s="14"/>
      <c r="O61" s="14">
        <f t="shared" si="4"/>
        <v>6784</v>
      </c>
      <c r="P61" s="14">
        <f t="shared" si="5"/>
        <v>1916.1999999999998</v>
      </c>
      <c r="Q61" s="14">
        <f t="shared" si="6"/>
        <v>4892.8</v>
      </c>
      <c r="R61" s="14">
        <f t="shared" si="7"/>
        <v>30083.8</v>
      </c>
      <c r="S61" s="25"/>
      <c r="T61" s="26"/>
    </row>
    <row r="62" spans="1:20" s="2" customFormat="1" ht="39.950000000000003" customHeight="1" x14ac:dyDescent="0.2">
      <c r="A62" s="31">
        <v>50</v>
      </c>
      <c r="B62" s="13" t="s">
        <v>134</v>
      </c>
      <c r="C62" s="16" t="s">
        <v>400</v>
      </c>
      <c r="D62" s="13" t="s">
        <v>23</v>
      </c>
      <c r="E62" s="13" t="s">
        <v>439</v>
      </c>
      <c r="F62" s="14">
        <v>26250</v>
      </c>
      <c r="G62" s="14">
        <v>0</v>
      </c>
      <c r="H62" s="33">
        <v>25</v>
      </c>
      <c r="I62" s="14">
        <v>753.38</v>
      </c>
      <c r="J62" s="14">
        <v>1863.75</v>
      </c>
      <c r="K62" s="14">
        <v>288.75</v>
      </c>
      <c r="L62" s="14">
        <v>798</v>
      </c>
      <c r="M62" s="14">
        <v>1861.13</v>
      </c>
      <c r="N62" s="14"/>
      <c r="O62" s="14">
        <f t="shared" si="4"/>
        <v>5565.01</v>
      </c>
      <c r="P62" s="14">
        <f t="shared" si="5"/>
        <v>1576.38</v>
      </c>
      <c r="Q62" s="14">
        <f t="shared" si="6"/>
        <v>4013.63</v>
      </c>
      <c r="R62" s="14">
        <f t="shared" si="7"/>
        <v>24673.62</v>
      </c>
      <c r="S62" s="25"/>
      <c r="T62" s="26"/>
    </row>
    <row r="63" spans="1:20" s="2" customFormat="1" ht="39.950000000000003" customHeight="1" x14ac:dyDescent="0.2">
      <c r="A63" s="31">
        <v>51</v>
      </c>
      <c r="B63" s="13" t="s">
        <v>136</v>
      </c>
      <c r="C63" s="16" t="s">
        <v>400</v>
      </c>
      <c r="D63" s="13" t="s">
        <v>26</v>
      </c>
      <c r="E63" s="13" t="s">
        <v>439</v>
      </c>
      <c r="F63" s="14">
        <v>16500</v>
      </c>
      <c r="G63" s="14">
        <v>0</v>
      </c>
      <c r="H63" s="33">
        <v>25</v>
      </c>
      <c r="I63" s="14">
        <v>473.55</v>
      </c>
      <c r="J63" s="14">
        <v>1171.5</v>
      </c>
      <c r="K63" s="14">
        <v>181.5</v>
      </c>
      <c r="L63" s="14">
        <v>501.6</v>
      </c>
      <c r="M63" s="14">
        <v>1169.8499999999999</v>
      </c>
      <c r="N63" s="14"/>
      <c r="O63" s="14">
        <f t="shared" si="4"/>
        <v>3498</v>
      </c>
      <c r="P63" s="14">
        <f t="shared" si="5"/>
        <v>1000.1500000000001</v>
      </c>
      <c r="Q63" s="14">
        <f t="shared" si="6"/>
        <v>2522.85</v>
      </c>
      <c r="R63" s="14">
        <f t="shared" si="7"/>
        <v>15499.85</v>
      </c>
      <c r="S63" s="25"/>
      <c r="T63" s="26"/>
    </row>
    <row r="64" spans="1:20" s="2" customFormat="1" ht="39.950000000000003" customHeight="1" x14ac:dyDescent="0.2">
      <c r="A64" s="31">
        <v>52</v>
      </c>
      <c r="B64" s="13" t="s">
        <v>360</v>
      </c>
      <c r="C64" s="16" t="s">
        <v>400</v>
      </c>
      <c r="D64" s="13" t="s">
        <v>26</v>
      </c>
      <c r="E64" s="13" t="s">
        <v>439</v>
      </c>
      <c r="F64" s="14">
        <v>16500</v>
      </c>
      <c r="G64" s="14">
        <v>0</v>
      </c>
      <c r="H64" s="33">
        <v>25</v>
      </c>
      <c r="I64" s="14">
        <v>473.55</v>
      </c>
      <c r="J64" s="14">
        <v>1171.5</v>
      </c>
      <c r="K64" s="14">
        <v>181.5</v>
      </c>
      <c r="L64" s="14">
        <v>501.6</v>
      </c>
      <c r="M64" s="14">
        <v>1169.8499999999999</v>
      </c>
      <c r="N64" s="14"/>
      <c r="O64" s="14">
        <f t="shared" si="4"/>
        <v>3498</v>
      </c>
      <c r="P64" s="14">
        <f t="shared" si="5"/>
        <v>1000.1500000000001</v>
      </c>
      <c r="Q64" s="14">
        <f t="shared" si="6"/>
        <v>2522.85</v>
      </c>
      <c r="R64" s="14">
        <f t="shared" si="7"/>
        <v>15499.85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141</v>
      </c>
      <c r="C65" s="16" t="s">
        <v>400</v>
      </c>
      <c r="D65" s="13" t="s">
        <v>26</v>
      </c>
      <c r="E65" s="13" t="s">
        <v>439</v>
      </c>
      <c r="F65" s="14">
        <v>16500</v>
      </c>
      <c r="G65" s="14">
        <v>0</v>
      </c>
      <c r="H65" s="33">
        <v>25</v>
      </c>
      <c r="I65" s="14">
        <v>473.55</v>
      </c>
      <c r="J65" s="14">
        <v>1171.5</v>
      </c>
      <c r="K65" s="14">
        <v>181.5</v>
      </c>
      <c r="L65" s="14">
        <v>501.6</v>
      </c>
      <c r="M65" s="14">
        <v>1169.8499999999999</v>
      </c>
      <c r="N65" s="14"/>
      <c r="O65" s="14">
        <f t="shared" si="4"/>
        <v>3498</v>
      </c>
      <c r="P65" s="14">
        <f t="shared" si="5"/>
        <v>1000.1500000000001</v>
      </c>
      <c r="Q65" s="14">
        <f t="shared" si="6"/>
        <v>2522.85</v>
      </c>
      <c r="R65" s="14">
        <f t="shared" si="7"/>
        <v>15499.85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145</v>
      </c>
      <c r="C66" s="16" t="s">
        <v>400</v>
      </c>
      <c r="D66" s="13" t="s">
        <v>26</v>
      </c>
      <c r="E66" s="13" t="s">
        <v>439</v>
      </c>
      <c r="F66" s="14">
        <v>16500</v>
      </c>
      <c r="G66" s="14">
        <v>0</v>
      </c>
      <c r="H66" s="33">
        <v>25</v>
      </c>
      <c r="I66" s="14">
        <v>473.55</v>
      </c>
      <c r="J66" s="14">
        <v>1171.5</v>
      </c>
      <c r="K66" s="14">
        <v>181.5</v>
      </c>
      <c r="L66" s="14">
        <v>501.6</v>
      </c>
      <c r="M66" s="14">
        <v>1169.8499999999999</v>
      </c>
      <c r="N66" s="14"/>
      <c r="O66" s="14">
        <f t="shared" si="4"/>
        <v>3498</v>
      </c>
      <c r="P66" s="14">
        <f t="shared" si="5"/>
        <v>1000.1500000000001</v>
      </c>
      <c r="Q66" s="14">
        <f t="shared" si="6"/>
        <v>2522.85</v>
      </c>
      <c r="R66" s="14">
        <f t="shared" si="7"/>
        <v>15499.85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148</v>
      </c>
      <c r="C67" s="16" t="s">
        <v>400</v>
      </c>
      <c r="D67" s="13" t="s">
        <v>32</v>
      </c>
      <c r="E67" s="13" t="s">
        <v>211</v>
      </c>
      <c r="F67" s="14">
        <v>34000</v>
      </c>
      <c r="G67" s="14">
        <v>0</v>
      </c>
      <c r="H67" s="33">
        <v>25</v>
      </c>
      <c r="I67" s="14">
        <v>975.8</v>
      </c>
      <c r="J67" s="14">
        <v>2414</v>
      </c>
      <c r="K67" s="14">
        <v>374</v>
      </c>
      <c r="L67" s="14">
        <v>1033.5999999999999</v>
      </c>
      <c r="M67" s="14">
        <v>2410.6</v>
      </c>
      <c r="N67" s="14">
        <v>1190.1199999999999</v>
      </c>
      <c r="O67" s="14">
        <f t="shared" si="0"/>
        <v>8398.119999999999</v>
      </c>
      <c r="P67" s="14">
        <f t="shared" si="2"/>
        <v>3224.5199999999995</v>
      </c>
      <c r="Q67" s="14">
        <f t="shared" si="3"/>
        <v>5198.6000000000004</v>
      </c>
      <c r="R67" s="14">
        <f t="shared" si="1"/>
        <v>30775.48</v>
      </c>
      <c r="S67" s="25"/>
      <c r="T67" s="26"/>
    </row>
    <row r="68" spans="1:20" s="9" customFormat="1" ht="39.950000000000003" customHeight="1" x14ac:dyDescent="0.2">
      <c r="A68" s="31">
        <v>56</v>
      </c>
      <c r="B68" s="13" t="s">
        <v>361</v>
      </c>
      <c r="C68" s="16" t="s">
        <v>400</v>
      </c>
      <c r="D68" s="13" t="s">
        <v>26</v>
      </c>
      <c r="E68" s="13" t="s">
        <v>439</v>
      </c>
      <c r="F68" s="14">
        <v>16500</v>
      </c>
      <c r="G68" s="14">
        <v>0</v>
      </c>
      <c r="H68" s="33">
        <v>25</v>
      </c>
      <c r="I68" s="14">
        <v>473.55</v>
      </c>
      <c r="J68" s="14">
        <v>1171.5</v>
      </c>
      <c r="K68" s="14">
        <v>181.5</v>
      </c>
      <c r="L68" s="14">
        <v>501.6</v>
      </c>
      <c r="M68" s="14">
        <v>1169.8499999999999</v>
      </c>
      <c r="N68" s="14"/>
      <c r="O68" s="14">
        <f t="shared" si="0"/>
        <v>3498</v>
      </c>
      <c r="P68" s="14">
        <f t="shared" si="2"/>
        <v>1000.1500000000001</v>
      </c>
      <c r="Q68" s="14">
        <f t="shared" si="3"/>
        <v>2522.85</v>
      </c>
      <c r="R68" s="14">
        <f t="shared" si="1"/>
        <v>15499.85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150</v>
      </c>
      <c r="C69" s="16" t="s">
        <v>400</v>
      </c>
      <c r="D69" s="13" t="s">
        <v>26</v>
      </c>
      <c r="E69" s="13" t="s">
        <v>439</v>
      </c>
      <c r="F69" s="14">
        <v>16500</v>
      </c>
      <c r="G69" s="14">
        <v>0</v>
      </c>
      <c r="H69" s="33">
        <v>25</v>
      </c>
      <c r="I69" s="14">
        <v>473.55</v>
      </c>
      <c r="J69" s="14">
        <v>1171.5</v>
      </c>
      <c r="K69" s="14">
        <v>181.5</v>
      </c>
      <c r="L69" s="14">
        <v>501.6</v>
      </c>
      <c r="M69" s="14">
        <v>1169.8499999999999</v>
      </c>
      <c r="N69" s="14"/>
      <c r="O69" s="14">
        <f t="shared" si="0"/>
        <v>3498</v>
      </c>
      <c r="P69" s="14">
        <f t="shared" si="2"/>
        <v>1000.1500000000001</v>
      </c>
      <c r="Q69" s="14">
        <f t="shared" si="3"/>
        <v>2522.85</v>
      </c>
      <c r="R69" s="14">
        <f t="shared" si="1"/>
        <v>15499.85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362</v>
      </c>
      <c r="C70" s="16" t="s">
        <v>400</v>
      </c>
      <c r="D70" s="13" t="s">
        <v>32</v>
      </c>
      <c r="E70" s="13" t="s">
        <v>211</v>
      </c>
      <c r="F70" s="14">
        <v>34000</v>
      </c>
      <c r="G70" s="14">
        <v>0</v>
      </c>
      <c r="H70" s="33">
        <v>25</v>
      </c>
      <c r="I70" s="14">
        <v>975.8</v>
      </c>
      <c r="J70" s="14">
        <v>2414</v>
      </c>
      <c r="K70" s="14">
        <v>374</v>
      </c>
      <c r="L70" s="14">
        <v>1033.5999999999999</v>
      </c>
      <c r="M70" s="14">
        <v>2410.6</v>
      </c>
      <c r="N70" s="14"/>
      <c r="O70" s="14">
        <f t="shared" si="0"/>
        <v>7208</v>
      </c>
      <c r="P70" s="14">
        <f t="shared" si="2"/>
        <v>2034.3999999999999</v>
      </c>
      <c r="Q70" s="14">
        <f t="shared" si="3"/>
        <v>5198.6000000000004</v>
      </c>
      <c r="R70" s="14">
        <f t="shared" si="1"/>
        <v>31965.599999999999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190</v>
      </c>
      <c r="C71" s="16" t="s">
        <v>400</v>
      </c>
      <c r="D71" s="13" t="s">
        <v>26</v>
      </c>
      <c r="E71" s="13" t="s">
        <v>439</v>
      </c>
      <c r="F71" s="14">
        <v>16500</v>
      </c>
      <c r="G71" s="14">
        <v>0</v>
      </c>
      <c r="H71" s="33">
        <v>25</v>
      </c>
      <c r="I71" s="14">
        <v>473.55</v>
      </c>
      <c r="J71" s="14">
        <v>1171.5</v>
      </c>
      <c r="K71" s="14">
        <v>181.5</v>
      </c>
      <c r="L71" s="14">
        <v>501.6</v>
      </c>
      <c r="M71" s="14">
        <v>1169.8499999999999</v>
      </c>
      <c r="N71" s="14"/>
      <c r="O71" s="14">
        <f t="shared" si="0"/>
        <v>3498</v>
      </c>
      <c r="P71" s="14">
        <f t="shared" si="2"/>
        <v>1000.1500000000001</v>
      </c>
      <c r="Q71" s="14">
        <f t="shared" si="3"/>
        <v>2522.85</v>
      </c>
      <c r="R71" s="14">
        <f t="shared" si="1"/>
        <v>15499.85</v>
      </c>
      <c r="S71" s="25"/>
      <c r="T71" s="26"/>
    </row>
    <row r="72" spans="1:20" s="9" customFormat="1" ht="39.950000000000003" customHeight="1" x14ac:dyDescent="0.2">
      <c r="A72" s="31">
        <v>60</v>
      </c>
      <c r="B72" s="13" t="s">
        <v>180</v>
      </c>
      <c r="C72" s="16" t="s">
        <v>400</v>
      </c>
      <c r="D72" s="13" t="s">
        <v>179</v>
      </c>
      <c r="E72" s="13" t="s">
        <v>211</v>
      </c>
      <c r="F72" s="14">
        <v>33000</v>
      </c>
      <c r="G72" s="14">
        <v>0</v>
      </c>
      <c r="H72" s="33">
        <v>25</v>
      </c>
      <c r="I72" s="14">
        <v>947.1</v>
      </c>
      <c r="J72" s="14">
        <v>2343</v>
      </c>
      <c r="K72" s="14">
        <v>363</v>
      </c>
      <c r="L72" s="14">
        <v>1003.2</v>
      </c>
      <c r="M72" s="14">
        <v>2339.6999999999998</v>
      </c>
      <c r="N72" s="14"/>
      <c r="O72" s="14">
        <f t="shared" si="0"/>
        <v>6996</v>
      </c>
      <c r="P72" s="14">
        <f t="shared" si="2"/>
        <v>1975.3000000000002</v>
      </c>
      <c r="Q72" s="14">
        <f t="shared" si="3"/>
        <v>5045.7</v>
      </c>
      <c r="R72" s="14">
        <f t="shared" si="1"/>
        <v>31024.7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234</v>
      </c>
      <c r="C73" s="16" t="s">
        <v>400</v>
      </c>
      <c r="D73" s="13" t="s">
        <v>237</v>
      </c>
      <c r="E73" s="13" t="s">
        <v>439</v>
      </c>
      <c r="F73" s="14">
        <v>31500</v>
      </c>
      <c r="G73" s="14">
        <v>0</v>
      </c>
      <c r="H73" s="33">
        <v>25</v>
      </c>
      <c r="I73" s="14">
        <v>904.05</v>
      </c>
      <c r="J73" s="14">
        <v>2236.5</v>
      </c>
      <c r="K73" s="14">
        <v>346.5</v>
      </c>
      <c r="L73" s="14">
        <v>957.6</v>
      </c>
      <c r="M73" s="14">
        <v>2233.35</v>
      </c>
      <c r="N73" s="14"/>
      <c r="O73" s="14">
        <f t="shared" si="0"/>
        <v>6678</v>
      </c>
      <c r="P73" s="14">
        <f t="shared" si="2"/>
        <v>1886.65</v>
      </c>
      <c r="Q73" s="14">
        <f t="shared" si="3"/>
        <v>4816.3500000000004</v>
      </c>
      <c r="R73" s="14">
        <f t="shared" si="1"/>
        <v>29613.35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236</v>
      </c>
      <c r="C74" s="16" t="s">
        <v>400</v>
      </c>
      <c r="D74" s="13" t="s">
        <v>237</v>
      </c>
      <c r="E74" s="13" t="s">
        <v>439</v>
      </c>
      <c r="F74" s="14">
        <v>40000</v>
      </c>
      <c r="G74" s="14">
        <v>0</v>
      </c>
      <c r="H74" s="33">
        <v>25</v>
      </c>
      <c r="I74" s="14">
        <v>1148</v>
      </c>
      <c r="J74" s="14">
        <v>2840</v>
      </c>
      <c r="K74" s="14">
        <v>440</v>
      </c>
      <c r="L74" s="14">
        <v>1216</v>
      </c>
      <c r="M74" s="14">
        <v>2836</v>
      </c>
      <c r="N74" s="14"/>
      <c r="O74" s="14">
        <f t="shared" si="0"/>
        <v>8480</v>
      </c>
      <c r="P74" s="14">
        <f t="shared" si="2"/>
        <v>2389</v>
      </c>
      <c r="Q74" s="14">
        <f t="shared" si="3"/>
        <v>6116</v>
      </c>
      <c r="R74" s="14">
        <f t="shared" si="1"/>
        <v>37611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240</v>
      </c>
      <c r="C75" s="16" t="s">
        <v>400</v>
      </c>
      <c r="D75" s="13" t="s">
        <v>237</v>
      </c>
      <c r="E75" s="13" t="s">
        <v>439</v>
      </c>
      <c r="F75" s="14">
        <v>26250</v>
      </c>
      <c r="G75" s="14">
        <v>0</v>
      </c>
      <c r="H75" s="33">
        <v>25</v>
      </c>
      <c r="I75" s="14">
        <v>753.38</v>
      </c>
      <c r="J75" s="14">
        <v>1863.75</v>
      </c>
      <c r="K75" s="14">
        <v>288.75</v>
      </c>
      <c r="L75" s="14">
        <v>798</v>
      </c>
      <c r="M75" s="14">
        <v>1861.13</v>
      </c>
      <c r="N75" s="14"/>
      <c r="O75" s="14">
        <f t="shared" si="0"/>
        <v>5565.01</v>
      </c>
      <c r="P75" s="14">
        <f t="shared" si="2"/>
        <v>1576.38</v>
      </c>
      <c r="Q75" s="14">
        <f t="shared" si="3"/>
        <v>4013.63</v>
      </c>
      <c r="R75" s="14">
        <f t="shared" si="1"/>
        <v>24673.62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289</v>
      </c>
      <c r="C76" s="16" t="s">
        <v>400</v>
      </c>
      <c r="D76" s="13" t="s">
        <v>237</v>
      </c>
      <c r="E76" s="13" t="s">
        <v>439</v>
      </c>
      <c r="F76" s="14">
        <v>22000</v>
      </c>
      <c r="G76" s="14">
        <v>0</v>
      </c>
      <c r="H76" s="33">
        <v>25</v>
      </c>
      <c r="I76" s="14">
        <v>631.4</v>
      </c>
      <c r="J76" s="14">
        <v>1562</v>
      </c>
      <c r="K76" s="14">
        <v>242</v>
      </c>
      <c r="L76" s="14">
        <v>668.8</v>
      </c>
      <c r="M76" s="14">
        <v>1559.8</v>
      </c>
      <c r="N76" s="14"/>
      <c r="O76" s="14">
        <f t="shared" si="0"/>
        <v>4664</v>
      </c>
      <c r="P76" s="14">
        <f t="shared" si="2"/>
        <v>1325.1999999999998</v>
      </c>
      <c r="Q76" s="14">
        <f t="shared" si="3"/>
        <v>3363.8</v>
      </c>
      <c r="R76" s="14">
        <f t="shared" si="1"/>
        <v>20674.8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248</v>
      </c>
      <c r="C77" s="16" t="s">
        <v>400</v>
      </c>
      <c r="D77" s="13" t="s">
        <v>249</v>
      </c>
      <c r="E77" s="13" t="s">
        <v>211</v>
      </c>
      <c r="F77" s="14">
        <v>31500</v>
      </c>
      <c r="G77" s="14">
        <v>0</v>
      </c>
      <c r="H77" s="33">
        <v>25</v>
      </c>
      <c r="I77" s="34">
        <v>904.05</v>
      </c>
      <c r="J77" s="14">
        <v>2236.5</v>
      </c>
      <c r="K77" s="14">
        <v>346.5</v>
      </c>
      <c r="L77" s="34">
        <v>957.6</v>
      </c>
      <c r="M77" s="14">
        <v>2233.35</v>
      </c>
      <c r="N77" s="34"/>
      <c r="O77" s="14">
        <f t="shared" si="0"/>
        <v>6678</v>
      </c>
      <c r="P77" s="14">
        <f t="shared" si="2"/>
        <v>1886.65</v>
      </c>
      <c r="Q77" s="14">
        <f t="shared" si="3"/>
        <v>4816.3500000000004</v>
      </c>
      <c r="R77" s="14">
        <f t="shared" si="1"/>
        <v>29613.35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251</v>
      </c>
      <c r="C78" s="16" t="s">
        <v>400</v>
      </c>
      <c r="D78" s="13" t="s">
        <v>237</v>
      </c>
      <c r="E78" s="13" t="s">
        <v>439</v>
      </c>
      <c r="F78" s="14">
        <v>31500</v>
      </c>
      <c r="G78" s="14">
        <v>0</v>
      </c>
      <c r="H78" s="33">
        <v>25</v>
      </c>
      <c r="I78" s="34">
        <v>904.05</v>
      </c>
      <c r="J78" s="14">
        <v>2236.5</v>
      </c>
      <c r="K78" s="14">
        <v>346.5</v>
      </c>
      <c r="L78" s="34">
        <v>957.6</v>
      </c>
      <c r="M78" s="14">
        <v>2233.35</v>
      </c>
      <c r="N78" s="34"/>
      <c r="O78" s="14">
        <f t="shared" si="0"/>
        <v>6678</v>
      </c>
      <c r="P78" s="14">
        <f t="shared" si="2"/>
        <v>1886.65</v>
      </c>
      <c r="Q78" s="14">
        <f t="shared" si="3"/>
        <v>4816.3500000000004</v>
      </c>
      <c r="R78" s="14">
        <f t="shared" si="1"/>
        <v>29613.35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254</v>
      </c>
      <c r="C79" s="16" t="s">
        <v>400</v>
      </c>
      <c r="D79" s="13" t="s">
        <v>249</v>
      </c>
      <c r="E79" s="13" t="s">
        <v>211</v>
      </c>
      <c r="F79" s="14">
        <v>26250</v>
      </c>
      <c r="G79" s="14">
        <v>0</v>
      </c>
      <c r="H79" s="33">
        <v>25</v>
      </c>
      <c r="I79" s="34">
        <v>753.38</v>
      </c>
      <c r="J79" s="14">
        <v>1863.75</v>
      </c>
      <c r="K79" s="14">
        <v>288.75</v>
      </c>
      <c r="L79" s="34">
        <v>798</v>
      </c>
      <c r="M79" s="14">
        <v>1861.13</v>
      </c>
      <c r="N79" s="34"/>
      <c r="O79" s="14">
        <f t="shared" si="0"/>
        <v>5565.01</v>
      </c>
      <c r="P79" s="14">
        <f t="shared" si="2"/>
        <v>1576.38</v>
      </c>
      <c r="Q79" s="14">
        <f t="shared" si="3"/>
        <v>4013.63</v>
      </c>
      <c r="R79" s="14">
        <f t="shared" si="1"/>
        <v>24673.62</v>
      </c>
      <c r="S79" s="25"/>
      <c r="T79" s="26"/>
    </row>
    <row r="80" spans="1:20" s="2" customFormat="1" ht="39.950000000000003" customHeight="1" x14ac:dyDescent="0.2">
      <c r="A80" s="31">
        <v>68</v>
      </c>
      <c r="B80" s="13" t="s">
        <v>259</v>
      </c>
      <c r="C80" s="16" t="s">
        <v>400</v>
      </c>
      <c r="D80" s="13" t="s">
        <v>237</v>
      </c>
      <c r="E80" s="13" t="s">
        <v>439</v>
      </c>
      <c r="F80" s="14">
        <v>26250</v>
      </c>
      <c r="G80" s="14">
        <v>0</v>
      </c>
      <c r="H80" s="33">
        <v>25</v>
      </c>
      <c r="I80" s="34">
        <v>753.38</v>
      </c>
      <c r="J80" s="14">
        <v>1863.75</v>
      </c>
      <c r="K80" s="14">
        <v>288.75</v>
      </c>
      <c r="L80" s="34">
        <v>798</v>
      </c>
      <c r="M80" s="14">
        <v>1861.13</v>
      </c>
      <c r="N80" s="34"/>
      <c r="O80" s="14">
        <f t="shared" si="0"/>
        <v>5565.01</v>
      </c>
      <c r="P80" s="14">
        <f t="shared" si="2"/>
        <v>1576.38</v>
      </c>
      <c r="Q80" s="14">
        <f t="shared" si="3"/>
        <v>4013.63</v>
      </c>
      <c r="R80" s="14">
        <f t="shared" si="1"/>
        <v>24673.62</v>
      </c>
      <c r="S80" s="25"/>
      <c r="T80" s="26"/>
    </row>
    <row r="81" spans="1:20" s="2" customFormat="1" ht="39.950000000000003" customHeight="1" x14ac:dyDescent="0.2">
      <c r="A81" s="31">
        <v>69</v>
      </c>
      <c r="B81" s="13" t="s">
        <v>260</v>
      </c>
      <c r="C81" s="16" t="s">
        <v>400</v>
      </c>
      <c r="D81" s="13" t="s">
        <v>237</v>
      </c>
      <c r="E81" s="13" t="s">
        <v>439</v>
      </c>
      <c r="F81" s="14">
        <v>26250</v>
      </c>
      <c r="G81" s="14">
        <v>0</v>
      </c>
      <c r="H81" s="33">
        <v>25</v>
      </c>
      <c r="I81" s="34">
        <v>753.38</v>
      </c>
      <c r="J81" s="14">
        <v>1863.75</v>
      </c>
      <c r="K81" s="14">
        <v>288.75</v>
      </c>
      <c r="L81" s="34">
        <v>798</v>
      </c>
      <c r="M81" s="14">
        <v>1861.13</v>
      </c>
      <c r="N81" s="34"/>
      <c r="O81" s="14">
        <f t="shared" si="0"/>
        <v>5565.01</v>
      </c>
      <c r="P81" s="14">
        <f t="shared" si="2"/>
        <v>1576.38</v>
      </c>
      <c r="Q81" s="14">
        <f t="shared" si="3"/>
        <v>4013.63</v>
      </c>
      <c r="R81" s="14">
        <f t="shared" si="1"/>
        <v>24673.62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313</v>
      </c>
      <c r="C82" s="16" t="s">
        <v>400</v>
      </c>
      <c r="D82" s="13" t="s">
        <v>281</v>
      </c>
      <c r="E82" s="13" t="s">
        <v>211</v>
      </c>
      <c r="F82" s="14">
        <v>32000</v>
      </c>
      <c r="G82" s="14">
        <v>0</v>
      </c>
      <c r="H82" s="33">
        <v>25</v>
      </c>
      <c r="I82" s="34">
        <v>918.4</v>
      </c>
      <c r="J82" s="14">
        <v>2272</v>
      </c>
      <c r="K82" s="14">
        <v>352</v>
      </c>
      <c r="L82" s="34">
        <v>972.8</v>
      </c>
      <c r="M82" s="14">
        <v>2268.8000000000002</v>
      </c>
      <c r="N82" s="34"/>
      <c r="O82" s="14">
        <f t="shared" si="0"/>
        <v>6784</v>
      </c>
      <c r="P82" s="14">
        <f t="shared" si="2"/>
        <v>1916.1999999999998</v>
      </c>
      <c r="Q82" s="14">
        <f t="shared" si="3"/>
        <v>4892.8</v>
      </c>
      <c r="R82" s="14">
        <f t="shared" si="1"/>
        <v>30083.8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261</v>
      </c>
      <c r="C83" s="16" t="s">
        <v>400</v>
      </c>
      <c r="D83" s="13" t="s">
        <v>262</v>
      </c>
      <c r="E83" s="13" t="s">
        <v>211</v>
      </c>
      <c r="F83" s="14">
        <v>32000</v>
      </c>
      <c r="G83" s="14">
        <v>0</v>
      </c>
      <c r="H83" s="33">
        <v>25</v>
      </c>
      <c r="I83" s="34">
        <v>918.4</v>
      </c>
      <c r="J83" s="14">
        <v>2272</v>
      </c>
      <c r="K83" s="14">
        <v>352</v>
      </c>
      <c r="L83" s="34">
        <v>972.8</v>
      </c>
      <c r="M83" s="14">
        <v>2268.8000000000002</v>
      </c>
      <c r="N83" s="34"/>
      <c r="O83" s="14">
        <f t="shared" si="0"/>
        <v>6784</v>
      </c>
      <c r="P83" s="14">
        <f t="shared" si="2"/>
        <v>1916.1999999999998</v>
      </c>
      <c r="Q83" s="14">
        <f t="shared" si="3"/>
        <v>4892.8</v>
      </c>
      <c r="R83" s="14">
        <f t="shared" si="1"/>
        <v>30083.8</v>
      </c>
      <c r="S83" s="25"/>
      <c r="T83" s="26"/>
    </row>
    <row r="84" spans="1:20" s="2" customFormat="1" ht="39.950000000000003" customHeight="1" x14ac:dyDescent="0.2">
      <c r="A84" s="31">
        <v>72</v>
      </c>
      <c r="B84" s="13" t="s">
        <v>314</v>
      </c>
      <c r="C84" s="16" t="s">
        <v>400</v>
      </c>
      <c r="D84" s="13" t="s">
        <v>26</v>
      </c>
      <c r="E84" s="13" t="s">
        <v>439</v>
      </c>
      <c r="F84" s="14">
        <v>16500</v>
      </c>
      <c r="G84" s="14">
        <v>0</v>
      </c>
      <c r="H84" s="33">
        <v>25</v>
      </c>
      <c r="I84" s="34">
        <v>473.55</v>
      </c>
      <c r="J84" s="14">
        <v>1171.5</v>
      </c>
      <c r="K84" s="14">
        <v>181.5</v>
      </c>
      <c r="L84" s="34">
        <v>501.6</v>
      </c>
      <c r="M84" s="14">
        <v>1169.8499999999999</v>
      </c>
      <c r="N84" s="34"/>
      <c r="O84" s="14">
        <f t="shared" si="0"/>
        <v>3498</v>
      </c>
      <c r="P84" s="14">
        <f t="shared" si="2"/>
        <v>1000.1500000000001</v>
      </c>
      <c r="Q84" s="14">
        <f t="shared" si="3"/>
        <v>2522.85</v>
      </c>
      <c r="R84" s="14">
        <f t="shared" si="1"/>
        <v>15499.85</v>
      </c>
      <c r="S84" s="25"/>
      <c r="T84" s="26"/>
    </row>
    <row r="85" spans="1:20" s="2" customFormat="1" ht="39.950000000000003" customHeight="1" x14ac:dyDescent="0.2">
      <c r="A85" s="31">
        <v>73</v>
      </c>
      <c r="B85" s="13" t="s">
        <v>266</v>
      </c>
      <c r="C85" s="16" t="s">
        <v>400</v>
      </c>
      <c r="D85" s="13" t="s">
        <v>26</v>
      </c>
      <c r="E85" s="13" t="s">
        <v>439</v>
      </c>
      <c r="F85" s="14">
        <v>16500</v>
      </c>
      <c r="G85" s="14">
        <v>0</v>
      </c>
      <c r="H85" s="33">
        <v>25</v>
      </c>
      <c r="I85" s="14">
        <v>473.55</v>
      </c>
      <c r="J85" s="14">
        <v>1171.5</v>
      </c>
      <c r="K85" s="14">
        <v>181.5</v>
      </c>
      <c r="L85" s="14">
        <v>501.6</v>
      </c>
      <c r="M85" s="14">
        <v>1169.8499999999999</v>
      </c>
      <c r="N85" s="14"/>
      <c r="O85" s="14">
        <f t="shared" si="0"/>
        <v>3498</v>
      </c>
      <c r="P85" s="14">
        <f t="shared" si="2"/>
        <v>1000.1500000000001</v>
      </c>
      <c r="Q85" s="14">
        <f t="shared" si="3"/>
        <v>2522.85</v>
      </c>
      <c r="R85" s="14">
        <f t="shared" si="1"/>
        <v>15499.85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272</v>
      </c>
      <c r="C86" s="16" t="s">
        <v>400</v>
      </c>
      <c r="D86" s="13" t="s">
        <v>26</v>
      </c>
      <c r="E86" s="13" t="s">
        <v>439</v>
      </c>
      <c r="F86" s="14">
        <v>16500</v>
      </c>
      <c r="G86" s="14">
        <v>0</v>
      </c>
      <c r="H86" s="33">
        <v>25</v>
      </c>
      <c r="I86" s="14">
        <v>473.55</v>
      </c>
      <c r="J86" s="14">
        <v>1171.5</v>
      </c>
      <c r="K86" s="14">
        <v>181.5</v>
      </c>
      <c r="L86" s="14">
        <v>501.6</v>
      </c>
      <c r="M86" s="14">
        <v>1169.8499999999999</v>
      </c>
      <c r="N86" s="14"/>
      <c r="O86" s="14">
        <f t="shared" si="0"/>
        <v>3498</v>
      </c>
      <c r="P86" s="14">
        <f t="shared" si="2"/>
        <v>1000.1500000000001</v>
      </c>
      <c r="Q86" s="14">
        <f t="shared" si="3"/>
        <v>2522.85</v>
      </c>
      <c r="R86" s="14">
        <f t="shared" si="1"/>
        <v>15499.85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288</v>
      </c>
      <c r="C87" s="16" t="s">
        <v>400</v>
      </c>
      <c r="D87" s="13" t="s">
        <v>179</v>
      </c>
      <c r="E87" s="13" t="s">
        <v>211</v>
      </c>
      <c r="F87" s="14">
        <v>22000</v>
      </c>
      <c r="G87" s="14">
        <v>0</v>
      </c>
      <c r="H87" s="33">
        <v>25</v>
      </c>
      <c r="I87" s="14">
        <v>631.4</v>
      </c>
      <c r="J87" s="14">
        <v>1562</v>
      </c>
      <c r="K87" s="14">
        <v>242</v>
      </c>
      <c r="L87" s="14">
        <v>668.8</v>
      </c>
      <c r="M87" s="14">
        <v>1559.8</v>
      </c>
      <c r="N87" s="14"/>
      <c r="O87" s="14">
        <f t="shared" si="0"/>
        <v>4664</v>
      </c>
      <c r="P87" s="14">
        <f t="shared" si="2"/>
        <v>1325.1999999999998</v>
      </c>
      <c r="Q87" s="14">
        <f t="shared" si="3"/>
        <v>3363.8</v>
      </c>
      <c r="R87" s="14">
        <f t="shared" si="1"/>
        <v>20674.8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290</v>
      </c>
      <c r="C88" s="16" t="s">
        <v>400</v>
      </c>
      <c r="D88" s="13" t="s">
        <v>237</v>
      </c>
      <c r="E88" s="13" t="s">
        <v>439</v>
      </c>
      <c r="F88" s="14">
        <v>26250</v>
      </c>
      <c r="G88" s="14">
        <v>0</v>
      </c>
      <c r="H88" s="33">
        <v>25</v>
      </c>
      <c r="I88" s="34">
        <v>753.38</v>
      </c>
      <c r="J88" s="14">
        <v>1863.75</v>
      </c>
      <c r="K88" s="14">
        <v>288.75</v>
      </c>
      <c r="L88" s="34">
        <v>798</v>
      </c>
      <c r="M88" s="14">
        <v>1861.13</v>
      </c>
      <c r="N88" s="34">
        <v>1190.1199999999999</v>
      </c>
      <c r="O88" s="14">
        <f t="shared" si="0"/>
        <v>6755.13</v>
      </c>
      <c r="P88" s="14">
        <f t="shared" si="2"/>
        <v>2766.5</v>
      </c>
      <c r="Q88" s="14">
        <f t="shared" si="3"/>
        <v>4013.63</v>
      </c>
      <c r="R88" s="14">
        <f t="shared" si="1"/>
        <v>23483.5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292</v>
      </c>
      <c r="C89" s="16" t="s">
        <v>400</v>
      </c>
      <c r="D89" s="13" t="s">
        <v>293</v>
      </c>
      <c r="E89" s="13" t="s">
        <v>211</v>
      </c>
      <c r="F89" s="14">
        <v>35000</v>
      </c>
      <c r="G89" s="14">
        <v>0</v>
      </c>
      <c r="H89" s="33">
        <v>25</v>
      </c>
      <c r="I89" s="14">
        <v>1004.5</v>
      </c>
      <c r="J89" s="14">
        <v>2485</v>
      </c>
      <c r="K89" s="14">
        <v>385</v>
      </c>
      <c r="L89" s="14">
        <v>1064</v>
      </c>
      <c r="M89" s="14">
        <v>2481.5</v>
      </c>
      <c r="N89" s="14"/>
      <c r="O89" s="14">
        <f t="shared" ref="O89:O129" si="12">SUM(I89:N89)</f>
        <v>7420</v>
      </c>
      <c r="P89" s="14">
        <f t="shared" si="2"/>
        <v>2093.5</v>
      </c>
      <c r="Q89" s="14">
        <f t="shared" si="3"/>
        <v>5351.5</v>
      </c>
      <c r="R89" s="14">
        <f t="shared" ref="R89:R129" si="13">+F89-P89</f>
        <v>32906.5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294</v>
      </c>
      <c r="C90" s="16" t="s">
        <v>400</v>
      </c>
      <c r="D90" s="13" t="s">
        <v>26</v>
      </c>
      <c r="E90" s="13" t="s">
        <v>439</v>
      </c>
      <c r="F90" s="14">
        <v>16500</v>
      </c>
      <c r="G90" s="14">
        <v>0</v>
      </c>
      <c r="H90" s="33">
        <v>25</v>
      </c>
      <c r="I90" s="14">
        <v>473.55</v>
      </c>
      <c r="J90" s="14">
        <v>1171.5</v>
      </c>
      <c r="K90" s="14">
        <v>181.5</v>
      </c>
      <c r="L90" s="14">
        <v>501.6</v>
      </c>
      <c r="M90" s="14">
        <v>1169.8499999999999</v>
      </c>
      <c r="N90" s="14"/>
      <c r="O90" s="14">
        <f t="shared" si="12"/>
        <v>3498</v>
      </c>
      <c r="P90" s="14">
        <f t="shared" ref="P90:P131" si="14">SUM(G90,H90,I90,L90,N90)</f>
        <v>1000.1500000000001</v>
      </c>
      <c r="Q90" s="14">
        <f t="shared" ref="Q90:Q131" si="15">SUM(J90,K90,M90)</f>
        <v>2522.85</v>
      </c>
      <c r="R90" s="14">
        <f t="shared" si="13"/>
        <v>15499.85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315</v>
      </c>
      <c r="C91" s="16" t="s">
        <v>400</v>
      </c>
      <c r="D91" s="13" t="s">
        <v>26</v>
      </c>
      <c r="E91" s="13" t="s">
        <v>439</v>
      </c>
      <c r="F91" s="14">
        <v>15000</v>
      </c>
      <c r="G91" s="14">
        <v>0</v>
      </c>
      <c r="H91" s="33">
        <v>25</v>
      </c>
      <c r="I91" s="14">
        <v>430.5</v>
      </c>
      <c r="J91" s="14">
        <v>1065</v>
      </c>
      <c r="K91" s="14">
        <v>165</v>
      </c>
      <c r="L91" s="14">
        <v>456</v>
      </c>
      <c r="M91" s="14">
        <v>1063.5</v>
      </c>
      <c r="N91" s="14"/>
      <c r="O91" s="14">
        <f t="shared" si="12"/>
        <v>3180</v>
      </c>
      <c r="P91" s="14">
        <f t="shared" si="14"/>
        <v>911.5</v>
      </c>
      <c r="Q91" s="14">
        <f t="shared" si="15"/>
        <v>2293.5</v>
      </c>
      <c r="R91" s="14">
        <f t="shared" si="13"/>
        <v>14088.5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316</v>
      </c>
      <c r="C92" s="16" t="s">
        <v>400</v>
      </c>
      <c r="D92" s="13" t="s">
        <v>26</v>
      </c>
      <c r="E92" s="13" t="s">
        <v>439</v>
      </c>
      <c r="F92" s="14">
        <v>15000</v>
      </c>
      <c r="G92" s="14">
        <v>0</v>
      </c>
      <c r="H92" s="33">
        <v>25</v>
      </c>
      <c r="I92" s="14">
        <v>430.5</v>
      </c>
      <c r="J92" s="14">
        <v>1065</v>
      </c>
      <c r="K92" s="14">
        <v>165</v>
      </c>
      <c r="L92" s="14">
        <v>456</v>
      </c>
      <c r="M92" s="14">
        <v>1063.5</v>
      </c>
      <c r="N92" s="14"/>
      <c r="O92" s="14">
        <f t="shared" si="12"/>
        <v>3180</v>
      </c>
      <c r="P92" s="14">
        <f t="shared" si="14"/>
        <v>911.5</v>
      </c>
      <c r="Q92" s="14">
        <f t="shared" si="15"/>
        <v>2293.5</v>
      </c>
      <c r="R92" s="14">
        <f t="shared" si="13"/>
        <v>14088.5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255</v>
      </c>
      <c r="C93" s="16" t="s">
        <v>401</v>
      </c>
      <c r="D93" s="13" t="s">
        <v>32</v>
      </c>
      <c r="E93" s="13" t="s">
        <v>211</v>
      </c>
      <c r="F93" s="14">
        <v>35000</v>
      </c>
      <c r="G93" s="14">
        <v>0</v>
      </c>
      <c r="H93" s="33">
        <v>25</v>
      </c>
      <c r="I93" s="14">
        <v>1004.5</v>
      </c>
      <c r="J93" s="14">
        <v>2485</v>
      </c>
      <c r="K93" s="14">
        <v>385</v>
      </c>
      <c r="L93" s="14">
        <v>1064</v>
      </c>
      <c r="M93" s="14">
        <v>2481.5</v>
      </c>
      <c r="N93" s="14"/>
      <c r="O93" s="14">
        <f t="shared" si="12"/>
        <v>7420</v>
      </c>
      <c r="P93" s="14">
        <f t="shared" si="14"/>
        <v>2093.5</v>
      </c>
      <c r="Q93" s="14">
        <f t="shared" si="15"/>
        <v>5351.5</v>
      </c>
      <c r="R93" s="14">
        <f t="shared" si="13"/>
        <v>32906.5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44</v>
      </c>
      <c r="C94" s="16" t="s">
        <v>401</v>
      </c>
      <c r="D94" s="13" t="s">
        <v>179</v>
      </c>
      <c r="E94" s="13" t="s">
        <v>438</v>
      </c>
      <c r="F94" s="14">
        <v>33000</v>
      </c>
      <c r="G94" s="14">
        <v>0</v>
      </c>
      <c r="H94" s="33">
        <v>25</v>
      </c>
      <c r="I94" s="14">
        <v>947.1</v>
      </c>
      <c r="J94" s="14">
        <v>2343</v>
      </c>
      <c r="K94" s="14">
        <v>363</v>
      </c>
      <c r="L94" s="14">
        <v>1003.2</v>
      </c>
      <c r="M94" s="14">
        <v>2339.6999999999998</v>
      </c>
      <c r="N94" s="14"/>
      <c r="O94" s="14">
        <f t="shared" si="12"/>
        <v>6996</v>
      </c>
      <c r="P94" s="14">
        <f t="shared" si="14"/>
        <v>1975.3000000000002</v>
      </c>
      <c r="Q94" s="14">
        <f t="shared" si="15"/>
        <v>5045.7</v>
      </c>
      <c r="R94" s="14">
        <f t="shared" si="13"/>
        <v>31024.7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91</v>
      </c>
      <c r="C95" s="16" t="s">
        <v>401</v>
      </c>
      <c r="D95" s="13" t="s">
        <v>179</v>
      </c>
      <c r="E95" s="13" t="s">
        <v>211</v>
      </c>
      <c r="F95" s="14">
        <v>33000</v>
      </c>
      <c r="G95" s="14">
        <v>0</v>
      </c>
      <c r="H95" s="33">
        <v>25</v>
      </c>
      <c r="I95" s="14">
        <v>947.1</v>
      </c>
      <c r="J95" s="14">
        <v>2343</v>
      </c>
      <c r="K95" s="14">
        <v>363</v>
      </c>
      <c r="L95" s="14">
        <v>1003.2</v>
      </c>
      <c r="M95" s="14">
        <v>2339.6999999999998</v>
      </c>
      <c r="N95" s="14">
        <v>1190.1199999999999</v>
      </c>
      <c r="O95" s="14">
        <f t="shared" si="12"/>
        <v>8186.12</v>
      </c>
      <c r="P95" s="14">
        <f t="shared" si="14"/>
        <v>3165.42</v>
      </c>
      <c r="Q95" s="14">
        <f t="shared" si="15"/>
        <v>5045.7</v>
      </c>
      <c r="R95" s="14">
        <f t="shared" si="13"/>
        <v>29834.58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96</v>
      </c>
      <c r="C96" s="16" t="s">
        <v>401</v>
      </c>
      <c r="D96" s="13" t="s">
        <v>32</v>
      </c>
      <c r="E96" s="13" t="s">
        <v>211</v>
      </c>
      <c r="F96" s="14">
        <v>34000</v>
      </c>
      <c r="G96" s="14">
        <v>0</v>
      </c>
      <c r="H96" s="33">
        <v>25</v>
      </c>
      <c r="I96" s="14">
        <v>975.8</v>
      </c>
      <c r="J96" s="14">
        <v>2414</v>
      </c>
      <c r="K96" s="14">
        <v>374</v>
      </c>
      <c r="L96" s="14">
        <v>1033.5999999999999</v>
      </c>
      <c r="M96" s="14">
        <v>2410.6</v>
      </c>
      <c r="N96" s="14">
        <v>1190.1199999999999</v>
      </c>
      <c r="O96" s="14">
        <f t="shared" si="12"/>
        <v>8398.119999999999</v>
      </c>
      <c r="P96" s="14">
        <f t="shared" si="14"/>
        <v>3224.5199999999995</v>
      </c>
      <c r="Q96" s="14">
        <f t="shared" si="15"/>
        <v>5198.6000000000004</v>
      </c>
      <c r="R96" s="14">
        <f t="shared" si="13"/>
        <v>30775.48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128</v>
      </c>
      <c r="C97" s="16" t="s">
        <v>401</v>
      </c>
      <c r="D97" s="13" t="s">
        <v>179</v>
      </c>
      <c r="E97" s="13" t="s">
        <v>211</v>
      </c>
      <c r="F97" s="14">
        <v>33000</v>
      </c>
      <c r="G97" s="14">
        <v>0</v>
      </c>
      <c r="H97" s="33">
        <v>25</v>
      </c>
      <c r="I97" s="14">
        <v>947.1</v>
      </c>
      <c r="J97" s="14">
        <v>2343</v>
      </c>
      <c r="K97" s="14">
        <v>363</v>
      </c>
      <c r="L97" s="14">
        <v>1003.2</v>
      </c>
      <c r="M97" s="14">
        <v>2339.6999999999998</v>
      </c>
      <c r="N97" s="14">
        <v>1190.1199999999999</v>
      </c>
      <c r="O97" s="14">
        <f t="shared" si="12"/>
        <v>8186.12</v>
      </c>
      <c r="P97" s="14">
        <f t="shared" si="14"/>
        <v>3165.42</v>
      </c>
      <c r="Q97" s="14">
        <f t="shared" si="15"/>
        <v>5045.7</v>
      </c>
      <c r="R97" s="14">
        <f t="shared" si="13"/>
        <v>29834.58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131</v>
      </c>
      <c r="C98" s="16" t="s">
        <v>401</v>
      </c>
      <c r="D98" s="13" t="s">
        <v>179</v>
      </c>
      <c r="E98" s="13" t="s">
        <v>211</v>
      </c>
      <c r="F98" s="14">
        <v>22000</v>
      </c>
      <c r="G98" s="14">
        <v>0</v>
      </c>
      <c r="H98" s="33">
        <v>25</v>
      </c>
      <c r="I98" s="14">
        <v>631.4</v>
      </c>
      <c r="J98" s="14">
        <v>1562</v>
      </c>
      <c r="K98" s="14">
        <v>242</v>
      </c>
      <c r="L98" s="14">
        <v>668.8</v>
      </c>
      <c r="M98" s="14">
        <v>1559.8</v>
      </c>
      <c r="N98" s="14"/>
      <c r="O98" s="14">
        <f t="shared" si="12"/>
        <v>4664</v>
      </c>
      <c r="P98" s="14">
        <f t="shared" si="14"/>
        <v>1325.1999999999998</v>
      </c>
      <c r="Q98" s="14">
        <f t="shared" si="15"/>
        <v>3363.8</v>
      </c>
      <c r="R98" s="14">
        <f t="shared" si="13"/>
        <v>20674.8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218</v>
      </c>
      <c r="C99" s="16" t="s">
        <v>401</v>
      </c>
      <c r="D99" s="13" t="s">
        <v>219</v>
      </c>
      <c r="E99" s="13" t="s">
        <v>211</v>
      </c>
      <c r="F99" s="14">
        <v>35000</v>
      </c>
      <c r="G99" s="14">
        <v>0</v>
      </c>
      <c r="H99" s="33">
        <v>25</v>
      </c>
      <c r="I99" s="14">
        <v>1004.5</v>
      </c>
      <c r="J99" s="14">
        <v>2485</v>
      </c>
      <c r="K99" s="14">
        <v>385</v>
      </c>
      <c r="L99" s="14">
        <v>1064</v>
      </c>
      <c r="M99" s="14">
        <v>2481.5</v>
      </c>
      <c r="N99" s="14"/>
      <c r="O99" s="14">
        <f t="shared" si="12"/>
        <v>7420</v>
      </c>
      <c r="P99" s="14">
        <f t="shared" si="14"/>
        <v>2093.5</v>
      </c>
      <c r="Q99" s="14">
        <f t="shared" si="15"/>
        <v>5351.5</v>
      </c>
      <c r="R99" s="14">
        <f t="shared" si="13"/>
        <v>32906.5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146</v>
      </c>
      <c r="C100" s="16" t="s">
        <v>401</v>
      </c>
      <c r="D100" s="13" t="s">
        <v>32</v>
      </c>
      <c r="E100" s="13" t="s">
        <v>211</v>
      </c>
      <c r="F100" s="14">
        <v>34000</v>
      </c>
      <c r="G100" s="14">
        <v>0</v>
      </c>
      <c r="H100" s="33">
        <v>25</v>
      </c>
      <c r="I100" s="14">
        <v>975.8</v>
      </c>
      <c r="J100" s="14">
        <v>2414</v>
      </c>
      <c r="K100" s="14">
        <v>374</v>
      </c>
      <c r="L100" s="14">
        <v>1033.5999999999999</v>
      </c>
      <c r="M100" s="14">
        <v>2410.6</v>
      </c>
      <c r="N100" s="14"/>
      <c r="O100" s="14">
        <f t="shared" si="12"/>
        <v>7208</v>
      </c>
      <c r="P100" s="14">
        <f t="shared" si="14"/>
        <v>2034.3999999999999</v>
      </c>
      <c r="Q100" s="14">
        <f t="shared" si="15"/>
        <v>5198.6000000000004</v>
      </c>
      <c r="R100" s="14">
        <f t="shared" si="13"/>
        <v>31965.599999999999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153</v>
      </c>
      <c r="C101" s="16" t="s">
        <v>401</v>
      </c>
      <c r="D101" s="13" t="s">
        <v>32</v>
      </c>
      <c r="E101" s="13" t="s">
        <v>211</v>
      </c>
      <c r="F101" s="14">
        <v>34000</v>
      </c>
      <c r="G101" s="14">
        <v>0</v>
      </c>
      <c r="H101" s="33">
        <v>25</v>
      </c>
      <c r="I101" s="14">
        <v>975.8</v>
      </c>
      <c r="J101" s="14">
        <v>2414</v>
      </c>
      <c r="K101" s="14">
        <v>374</v>
      </c>
      <c r="L101" s="14">
        <v>1033.5999999999999</v>
      </c>
      <c r="M101" s="14">
        <v>2410.6</v>
      </c>
      <c r="N101" s="14"/>
      <c r="O101" s="14">
        <f t="shared" si="12"/>
        <v>7208</v>
      </c>
      <c r="P101" s="14">
        <f t="shared" si="14"/>
        <v>2034.3999999999999</v>
      </c>
      <c r="Q101" s="14">
        <f t="shared" si="15"/>
        <v>5198.6000000000004</v>
      </c>
      <c r="R101" s="14">
        <f t="shared" si="13"/>
        <v>31965.599999999999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223</v>
      </c>
      <c r="C102" s="16" t="s">
        <v>401</v>
      </c>
      <c r="D102" s="13" t="s">
        <v>224</v>
      </c>
      <c r="E102" s="13" t="s">
        <v>439</v>
      </c>
      <c r="F102" s="14">
        <v>28350</v>
      </c>
      <c r="G102" s="14">
        <v>0</v>
      </c>
      <c r="H102" s="33">
        <v>25</v>
      </c>
      <c r="I102" s="14">
        <v>813.65</v>
      </c>
      <c r="J102" s="14">
        <v>2012.85</v>
      </c>
      <c r="K102" s="14">
        <v>311.85000000000002</v>
      </c>
      <c r="L102" s="14">
        <v>861.84</v>
      </c>
      <c r="M102" s="14">
        <v>2010.02</v>
      </c>
      <c r="N102" s="14"/>
      <c r="O102" s="14">
        <f t="shared" si="12"/>
        <v>6010.21</v>
      </c>
      <c r="P102" s="14">
        <f t="shared" si="14"/>
        <v>1700.49</v>
      </c>
      <c r="Q102" s="14">
        <f t="shared" si="15"/>
        <v>4334.7199999999993</v>
      </c>
      <c r="R102" s="14">
        <f t="shared" si="13"/>
        <v>26649.51</v>
      </c>
      <c r="S102" s="25"/>
      <c r="T102" s="26"/>
    </row>
    <row r="103" spans="1:20" s="2" customFormat="1" ht="39.950000000000003" customHeight="1" x14ac:dyDescent="0.2">
      <c r="A103" s="31">
        <v>91</v>
      </c>
      <c r="B103" s="23" t="s">
        <v>256</v>
      </c>
      <c r="C103" s="16" t="s">
        <v>401</v>
      </c>
      <c r="D103" s="13" t="s">
        <v>179</v>
      </c>
      <c r="E103" s="13" t="s">
        <v>211</v>
      </c>
      <c r="F103" s="14">
        <v>33000</v>
      </c>
      <c r="G103" s="14">
        <v>0</v>
      </c>
      <c r="H103" s="33">
        <v>25</v>
      </c>
      <c r="I103" s="14">
        <v>947.1</v>
      </c>
      <c r="J103" s="14">
        <v>2343</v>
      </c>
      <c r="K103" s="14">
        <v>363</v>
      </c>
      <c r="L103" s="14">
        <v>1003.2</v>
      </c>
      <c r="M103" s="14">
        <v>2339.6999999999998</v>
      </c>
      <c r="N103" s="14"/>
      <c r="O103" s="14">
        <f t="shared" si="12"/>
        <v>6996</v>
      </c>
      <c r="P103" s="14">
        <f t="shared" si="14"/>
        <v>1975.3000000000002</v>
      </c>
      <c r="Q103" s="14">
        <f t="shared" si="15"/>
        <v>5045.7</v>
      </c>
      <c r="R103" s="14">
        <f t="shared" si="13"/>
        <v>31024.7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363</v>
      </c>
      <c r="C104" s="16" t="s">
        <v>401</v>
      </c>
      <c r="D104" s="13" t="s">
        <v>179</v>
      </c>
      <c r="E104" s="13" t="s">
        <v>211</v>
      </c>
      <c r="F104" s="17">
        <v>33000</v>
      </c>
      <c r="G104" s="14">
        <v>0</v>
      </c>
      <c r="H104" s="33">
        <v>25</v>
      </c>
      <c r="I104" s="14">
        <v>947.1</v>
      </c>
      <c r="J104" s="14">
        <v>2343</v>
      </c>
      <c r="K104" s="14">
        <v>363</v>
      </c>
      <c r="L104" s="14">
        <v>1003.2</v>
      </c>
      <c r="M104" s="14">
        <v>2339.6999999999998</v>
      </c>
      <c r="N104" s="14">
        <v>1190.1199999999999</v>
      </c>
      <c r="O104" s="14">
        <f t="shared" si="12"/>
        <v>8186.12</v>
      </c>
      <c r="P104" s="14">
        <f t="shared" si="14"/>
        <v>3165.42</v>
      </c>
      <c r="Q104" s="14">
        <f t="shared" si="15"/>
        <v>5045.7</v>
      </c>
      <c r="R104" s="14">
        <f t="shared" si="13"/>
        <v>29834.58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269</v>
      </c>
      <c r="C105" s="16" t="s">
        <v>401</v>
      </c>
      <c r="D105" s="13" t="s">
        <v>284</v>
      </c>
      <c r="E105" s="13" t="s">
        <v>211</v>
      </c>
      <c r="F105" s="14">
        <v>31500</v>
      </c>
      <c r="G105" s="14">
        <v>0</v>
      </c>
      <c r="H105" s="33">
        <v>25</v>
      </c>
      <c r="I105" s="14">
        <v>904.05</v>
      </c>
      <c r="J105" s="14">
        <v>2236.5</v>
      </c>
      <c r="K105" s="14">
        <v>346.5</v>
      </c>
      <c r="L105" s="14">
        <v>957.6</v>
      </c>
      <c r="M105" s="14">
        <v>2233.35</v>
      </c>
      <c r="N105" s="14"/>
      <c r="O105" s="14">
        <f t="shared" si="12"/>
        <v>6678</v>
      </c>
      <c r="P105" s="14">
        <f t="shared" si="14"/>
        <v>1886.65</v>
      </c>
      <c r="Q105" s="14">
        <f t="shared" si="15"/>
        <v>4816.3500000000004</v>
      </c>
      <c r="R105" s="14">
        <f t="shared" si="13"/>
        <v>29613.35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46</v>
      </c>
      <c r="C106" s="16" t="s">
        <v>323</v>
      </c>
      <c r="D106" s="13" t="s">
        <v>196</v>
      </c>
      <c r="E106" s="13" t="s">
        <v>210</v>
      </c>
      <c r="F106" s="14">
        <v>175000</v>
      </c>
      <c r="G106" s="14">
        <v>29160.02</v>
      </c>
      <c r="H106" s="33">
        <v>25</v>
      </c>
      <c r="I106" s="14">
        <v>5022.5</v>
      </c>
      <c r="J106" s="14">
        <v>12425</v>
      </c>
      <c r="K106" s="14">
        <v>593.21</v>
      </c>
      <c r="L106" s="14">
        <v>4098.53</v>
      </c>
      <c r="M106" s="14">
        <v>9558.74</v>
      </c>
      <c r="N106" s="14">
        <v>3570.36</v>
      </c>
      <c r="O106" s="14">
        <f t="shared" si="12"/>
        <v>35268.339999999997</v>
      </c>
      <c r="P106" s="14">
        <f t="shared" si="14"/>
        <v>41876.410000000003</v>
      </c>
      <c r="Q106" s="14">
        <f t="shared" si="15"/>
        <v>22576.949999999997</v>
      </c>
      <c r="R106" s="14">
        <f t="shared" si="13"/>
        <v>133123.59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49</v>
      </c>
      <c r="C107" s="16" t="s">
        <v>323</v>
      </c>
      <c r="D107" s="13" t="s">
        <v>25</v>
      </c>
      <c r="E107" s="13" t="s">
        <v>438</v>
      </c>
      <c r="F107" s="14">
        <v>70000</v>
      </c>
      <c r="G107" s="14">
        <v>5368.48</v>
      </c>
      <c r="H107" s="33">
        <v>25</v>
      </c>
      <c r="I107" s="14">
        <v>2009</v>
      </c>
      <c r="J107" s="14">
        <v>4970</v>
      </c>
      <c r="K107" s="14">
        <v>593.21</v>
      </c>
      <c r="L107" s="14">
        <v>2128</v>
      </c>
      <c r="M107" s="14">
        <v>4963</v>
      </c>
      <c r="N107" s="14"/>
      <c r="O107" s="14">
        <f t="shared" si="12"/>
        <v>14663.21</v>
      </c>
      <c r="P107" s="14">
        <f t="shared" si="14"/>
        <v>9530.48</v>
      </c>
      <c r="Q107" s="14">
        <f t="shared" si="15"/>
        <v>10526.21</v>
      </c>
      <c r="R107" s="14">
        <f t="shared" si="13"/>
        <v>60469.520000000004</v>
      </c>
      <c r="S107" s="25"/>
      <c r="T107" s="26"/>
    </row>
    <row r="108" spans="1:20" s="2" customFormat="1" ht="39.950000000000003" customHeight="1" x14ac:dyDescent="0.2">
      <c r="A108" s="31">
        <v>96</v>
      </c>
      <c r="B108" s="16" t="s">
        <v>71</v>
      </c>
      <c r="C108" s="16" t="s">
        <v>323</v>
      </c>
      <c r="D108" s="16" t="s">
        <v>402</v>
      </c>
      <c r="E108" s="16" t="s">
        <v>438</v>
      </c>
      <c r="F108" s="14">
        <v>70000</v>
      </c>
      <c r="G108" s="14">
        <v>5368.48</v>
      </c>
      <c r="H108" s="33">
        <v>25</v>
      </c>
      <c r="I108" s="34">
        <v>2009</v>
      </c>
      <c r="J108" s="14">
        <v>4970</v>
      </c>
      <c r="K108" s="14">
        <v>593.21</v>
      </c>
      <c r="L108" s="34">
        <v>2128</v>
      </c>
      <c r="M108" s="14">
        <v>4963</v>
      </c>
      <c r="N108" s="34"/>
      <c r="O108" s="14">
        <f t="shared" si="12"/>
        <v>14663.21</v>
      </c>
      <c r="P108" s="14">
        <f t="shared" si="14"/>
        <v>9530.48</v>
      </c>
      <c r="Q108" s="14">
        <f t="shared" si="15"/>
        <v>10526.21</v>
      </c>
      <c r="R108" s="14">
        <f t="shared" si="13"/>
        <v>60469.520000000004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97</v>
      </c>
      <c r="C109" s="16" t="s">
        <v>323</v>
      </c>
      <c r="D109" s="13" t="s">
        <v>403</v>
      </c>
      <c r="E109" s="13" t="s">
        <v>438</v>
      </c>
      <c r="F109" s="14">
        <v>80000</v>
      </c>
      <c r="G109" s="14">
        <v>6536.2</v>
      </c>
      <c r="H109" s="33">
        <v>25</v>
      </c>
      <c r="I109" s="14">
        <v>2296</v>
      </c>
      <c r="J109" s="14">
        <v>5680</v>
      </c>
      <c r="K109" s="14">
        <v>593.21</v>
      </c>
      <c r="L109" s="14">
        <v>2432</v>
      </c>
      <c r="M109" s="14">
        <v>5672</v>
      </c>
      <c r="N109" s="14">
        <v>3570.36</v>
      </c>
      <c r="O109" s="14">
        <f t="shared" si="12"/>
        <v>20243.57</v>
      </c>
      <c r="P109" s="14">
        <f t="shared" si="14"/>
        <v>14859.560000000001</v>
      </c>
      <c r="Q109" s="14">
        <f t="shared" si="15"/>
        <v>11945.21</v>
      </c>
      <c r="R109" s="14">
        <f t="shared" si="13"/>
        <v>65140.44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98</v>
      </c>
      <c r="C110" s="16" t="s">
        <v>323</v>
      </c>
      <c r="D110" s="13" t="s">
        <v>203</v>
      </c>
      <c r="E110" s="13" t="s">
        <v>438</v>
      </c>
      <c r="F110" s="14">
        <v>70000</v>
      </c>
      <c r="G110" s="14">
        <v>5130.45</v>
      </c>
      <c r="H110" s="33">
        <v>25</v>
      </c>
      <c r="I110" s="14">
        <v>2009</v>
      </c>
      <c r="J110" s="14">
        <v>4970</v>
      </c>
      <c r="K110" s="14">
        <v>593.21</v>
      </c>
      <c r="L110" s="14">
        <v>2128</v>
      </c>
      <c r="M110" s="14">
        <v>4963</v>
      </c>
      <c r="N110" s="14">
        <v>1190.1199999999999</v>
      </c>
      <c r="O110" s="14">
        <f t="shared" si="12"/>
        <v>15853.329999999998</v>
      </c>
      <c r="P110" s="14">
        <f t="shared" si="14"/>
        <v>10482.57</v>
      </c>
      <c r="Q110" s="14">
        <f t="shared" si="15"/>
        <v>10526.21</v>
      </c>
      <c r="R110" s="14">
        <f t="shared" si="13"/>
        <v>59517.43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345</v>
      </c>
      <c r="C111" s="16" t="s">
        <v>323</v>
      </c>
      <c r="D111" s="13" t="s">
        <v>204</v>
      </c>
      <c r="E111" s="13" t="s">
        <v>438</v>
      </c>
      <c r="F111" s="14">
        <v>70000</v>
      </c>
      <c r="G111" s="14">
        <v>4892.43</v>
      </c>
      <c r="H111" s="33">
        <v>25</v>
      </c>
      <c r="I111" s="14">
        <v>2009</v>
      </c>
      <c r="J111" s="14">
        <v>4970</v>
      </c>
      <c r="K111" s="14">
        <v>593.21</v>
      </c>
      <c r="L111" s="14">
        <v>2128</v>
      </c>
      <c r="M111" s="14">
        <v>4963</v>
      </c>
      <c r="N111" s="14">
        <v>2380.2399999999998</v>
      </c>
      <c r="O111" s="14">
        <f t="shared" si="12"/>
        <v>17043.449999999997</v>
      </c>
      <c r="P111" s="14">
        <f t="shared" si="14"/>
        <v>11434.67</v>
      </c>
      <c r="Q111" s="14">
        <f t="shared" si="15"/>
        <v>10526.21</v>
      </c>
      <c r="R111" s="14">
        <f t="shared" si="13"/>
        <v>58565.33</v>
      </c>
      <c r="S111" s="25"/>
      <c r="T111" s="26"/>
    </row>
    <row r="112" spans="1:20" s="2" customFormat="1" ht="39.950000000000003" customHeight="1" x14ac:dyDescent="0.2">
      <c r="A112" s="31">
        <v>100</v>
      </c>
      <c r="B112" s="16" t="s">
        <v>116</v>
      </c>
      <c r="C112" s="16" t="s">
        <v>323</v>
      </c>
      <c r="D112" s="16" t="s">
        <v>25</v>
      </c>
      <c r="E112" s="16" t="s">
        <v>438</v>
      </c>
      <c r="F112" s="14">
        <v>70000</v>
      </c>
      <c r="G112" s="14">
        <v>5368.48</v>
      </c>
      <c r="H112" s="33">
        <v>25</v>
      </c>
      <c r="I112" s="34">
        <v>2009</v>
      </c>
      <c r="J112" s="14">
        <v>4970</v>
      </c>
      <c r="K112" s="14">
        <v>593.21</v>
      </c>
      <c r="L112" s="34">
        <v>2128</v>
      </c>
      <c r="M112" s="14">
        <v>4963</v>
      </c>
      <c r="N112" s="34"/>
      <c r="O112" s="14">
        <f t="shared" si="12"/>
        <v>14663.21</v>
      </c>
      <c r="P112" s="14">
        <f t="shared" si="14"/>
        <v>9530.48</v>
      </c>
      <c r="Q112" s="14">
        <f t="shared" si="15"/>
        <v>10526.21</v>
      </c>
      <c r="R112" s="14">
        <f t="shared" si="13"/>
        <v>60469.520000000004</v>
      </c>
      <c r="S112" s="25"/>
      <c r="T112" s="26"/>
    </row>
    <row r="113" spans="1:20" s="2" customFormat="1" ht="39.950000000000003" customHeight="1" x14ac:dyDescent="0.2">
      <c r="A113" s="31">
        <v>101</v>
      </c>
      <c r="B113" s="16" t="s">
        <v>300</v>
      </c>
      <c r="C113" s="16" t="s">
        <v>323</v>
      </c>
      <c r="D113" s="16" t="s">
        <v>404</v>
      </c>
      <c r="E113" s="16" t="s">
        <v>210</v>
      </c>
      <c r="F113" s="14">
        <v>45000</v>
      </c>
      <c r="G113" s="14">
        <v>0</v>
      </c>
      <c r="H113" s="33">
        <v>25</v>
      </c>
      <c r="I113" s="34">
        <v>1291.5</v>
      </c>
      <c r="J113" s="14">
        <v>3195</v>
      </c>
      <c r="K113" s="14">
        <v>495</v>
      </c>
      <c r="L113" s="34">
        <v>1368</v>
      </c>
      <c r="M113" s="14">
        <v>3190.5</v>
      </c>
      <c r="N113" s="34"/>
      <c r="O113" s="14">
        <f t="shared" si="12"/>
        <v>9540</v>
      </c>
      <c r="P113" s="14">
        <f t="shared" si="14"/>
        <v>2684.5</v>
      </c>
      <c r="Q113" s="14">
        <f t="shared" si="15"/>
        <v>6880.5</v>
      </c>
      <c r="R113" s="14">
        <f t="shared" si="13"/>
        <v>42315.5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149</v>
      </c>
      <c r="C114" s="16" t="s">
        <v>323</v>
      </c>
      <c r="D114" s="13" t="s">
        <v>204</v>
      </c>
      <c r="E114" s="13" t="s">
        <v>211</v>
      </c>
      <c r="F114" s="14">
        <v>70000</v>
      </c>
      <c r="G114" s="14">
        <v>5368.48</v>
      </c>
      <c r="H114" s="33">
        <v>25</v>
      </c>
      <c r="I114" s="14">
        <v>2009</v>
      </c>
      <c r="J114" s="14">
        <v>4970</v>
      </c>
      <c r="K114" s="14">
        <v>593.21</v>
      </c>
      <c r="L114" s="14">
        <v>2128</v>
      </c>
      <c r="M114" s="14">
        <v>4963</v>
      </c>
      <c r="N114" s="14"/>
      <c r="O114" s="14">
        <f>SUM(I114:N114)</f>
        <v>14663.21</v>
      </c>
      <c r="P114" s="14">
        <f>SUM(G114,H114,I114,L114,N114)</f>
        <v>9530.48</v>
      </c>
      <c r="Q114" s="14">
        <f>SUM(J114,K114,M114)</f>
        <v>10526.21</v>
      </c>
      <c r="R114" s="14">
        <f>+F114-P114</f>
        <v>60469.520000000004</v>
      </c>
      <c r="S114" s="25"/>
      <c r="T114" s="26"/>
    </row>
    <row r="115" spans="1:20" s="9" customFormat="1" ht="39.950000000000003" customHeight="1" x14ac:dyDescent="0.2">
      <c r="A115" s="31">
        <v>103</v>
      </c>
      <c r="B115" s="16" t="s">
        <v>222</v>
      </c>
      <c r="C115" s="16" t="s">
        <v>323</v>
      </c>
      <c r="D115" s="16" t="s">
        <v>198</v>
      </c>
      <c r="E115" s="16" t="s">
        <v>211</v>
      </c>
      <c r="F115" s="14">
        <v>35000</v>
      </c>
      <c r="G115" s="14">
        <v>0</v>
      </c>
      <c r="H115" s="33">
        <v>25</v>
      </c>
      <c r="I115" s="34">
        <v>1004.5</v>
      </c>
      <c r="J115" s="14">
        <v>2485</v>
      </c>
      <c r="K115" s="14">
        <v>385</v>
      </c>
      <c r="L115" s="34">
        <v>1064</v>
      </c>
      <c r="M115" s="14">
        <v>2481.5</v>
      </c>
      <c r="N115" s="34"/>
      <c r="O115" s="14">
        <f t="shared" si="12"/>
        <v>7420</v>
      </c>
      <c r="P115" s="14">
        <f t="shared" si="14"/>
        <v>2093.5</v>
      </c>
      <c r="Q115" s="14">
        <f t="shared" si="15"/>
        <v>5351.5</v>
      </c>
      <c r="R115" s="14">
        <f t="shared" si="13"/>
        <v>32906.5</v>
      </c>
      <c r="S115" s="25"/>
      <c r="T115" s="26"/>
    </row>
    <row r="116" spans="1:20" s="9" customFormat="1" ht="39.950000000000003" customHeight="1" x14ac:dyDescent="0.2">
      <c r="A116" s="31">
        <v>104</v>
      </c>
      <c r="B116" s="13" t="s">
        <v>257</v>
      </c>
      <c r="C116" s="16" t="s">
        <v>323</v>
      </c>
      <c r="D116" s="13" t="s">
        <v>29</v>
      </c>
      <c r="E116" s="13" t="s">
        <v>211</v>
      </c>
      <c r="F116" s="14">
        <v>50000</v>
      </c>
      <c r="G116" s="14">
        <v>0</v>
      </c>
      <c r="H116" s="33">
        <v>25</v>
      </c>
      <c r="I116" s="14">
        <v>1435</v>
      </c>
      <c r="J116" s="14">
        <v>3550</v>
      </c>
      <c r="K116" s="14">
        <v>550</v>
      </c>
      <c r="L116" s="14">
        <v>1520</v>
      </c>
      <c r="M116" s="14">
        <v>3545</v>
      </c>
      <c r="N116" s="14"/>
      <c r="O116" s="14">
        <f t="shared" si="12"/>
        <v>10600</v>
      </c>
      <c r="P116" s="14">
        <f t="shared" si="14"/>
        <v>2980</v>
      </c>
      <c r="Q116" s="14">
        <f t="shared" si="15"/>
        <v>7645</v>
      </c>
      <c r="R116" s="14">
        <f t="shared" si="13"/>
        <v>47020</v>
      </c>
      <c r="S116" s="25"/>
      <c r="T116" s="26"/>
    </row>
    <row r="117" spans="1:20" s="9" customFormat="1" ht="39.950000000000003" customHeight="1" x14ac:dyDescent="0.2">
      <c r="A117" s="31">
        <v>105</v>
      </c>
      <c r="B117" s="16" t="s">
        <v>364</v>
      </c>
      <c r="C117" s="16" t="s">
        <v>192</v>
      </c>
      <c r="D117" s="16" t="s">
        <v>179</v>
      </c>
      <c r="E117" s="16" t="s">
        <v>438</v>
      </c>
      <c r="F117" s="14">
        <v>30000</v>
      </c>
      <c r="G117" s="14">
        <v>0</v>
      </c>
      <c r="H117" s="33">
        <v>25</v>
      </c>
      <c r="I117" s="34">
        <v>861</v>
      </c>
      <c r="J117" s="14">
        <v>2130</v>
      </c>
      <c r="K117" s="14">
        <v>330</v>
      </c>
      <c r="L117" s="34">
        <v>912</v>
      </c>
      <c r="M117" s="14">
        <v>2127</v>
      </c>
      <c r="N117" s="34"/>
      <c r="O117" s="14">
        <f t="shared" si="12"/>
        <v>6360</v>
      </c>
      <c r="P117" s="14">
        <f t="shared" si="14"/>
        <v>1798</v>
      </c>
      <c r="Q117" s="14">
        <f t="shared" si="15"/>
        <v>4587</v>
      </c>
      <c r="R117" s="14">
        <f t="shared" si="13"/>
        <v>28202</v>
      </c>
      <c r="S117" s="25"/>
      <c r="T117" s="26"/>
    </row>
    <row r="118" spans="1:20" s="9" customFormat="1" ht="39.950000000000003" customHeight="1" x14ac:dyDescent="0.2">
      <c r="A118" s="31">
        <v>106</v>
      </c>
      <c r="B118" s="16" t="s">
        <v>92</v>
      </c>
      <c r="C118" s="16" t="s">
        <v>192</v>
      </c>
      <c r="D118" s="16" t="s">
        <v>205</v>
      </c>
      <c r="E118" s="16" t="s">
        <v>438</v>
      </c>
      <c r="F118" s="14">
        <v>70000</v>
      </c>
      <c r="G118" s="14">
        <v>5368.48</v>
      </c>
      <c r="H118" s="33">
        <v>25</v>
      </c>
      <c r="I118" s="34">
        <v>2009</v>
      </c>
      <c r="J118" s="14">
        <v>4970</v>
      </c>
      <c r="K118" s="14">
        <v>593.21</v>
      </c>
      <c r="L118" s="34">
        <v>2128</v>
      </c>
      <c r="M118" s="14">
        <v>4963</v>
      </c>
      <c r="N118" s="34"/>
      <c r="O118" s="14">
        <f t="shared" si="12"/>
        <v>14663.21</v>
      </c>
      <c r="P118" s="14">
        <f t="shared" si="14"/>
        <v>9530.48</v>
      </c>
      <c r="Q118" s="14">
        <f t="shared" si="15"/>
        <v>10526.21</v>
      </c>
      <c r="R118" s="14">
        <f t="shared" si="13"/>
        <v>60469.520000000004</v>
      </c>
      <c r="S118" s="25"/>
      <c r="T118" s="26"/>
    </row>
    <row r="119" spans="1:20" s="9" customFormat="1" ht="39.950000000000003" customHeight="1" x14ac:dyDescent="0.2">
      <c r="A119" s="31">
        <v>107</v>
      </c>
      <c r="B119" s="16" t="s">
        <v>123</v>
      </c>
      <c r="C119" s="16" t="s">
        <v>192</v>
      </c>
      <c r="D119" s="13" t="s">
        <v>205</v>
      </c>
      <c r="E119" s="16" t="s">
        <v>438</v>
      </c>
      <c r="F119" s="14">
        <v>70000</v>
      </c>
      <c r="G119" s="14">
        <v>4892.43</v>
      </c>
      <c r="H119" s="33">
        <v>25</v>
      </c>
      <c r="I119" s="14">
        <v>2009</v>
      </c>
      <c r="J119" s="14">
        <v>4970</v>
      </c>
      <c r="K119" s="14">
        <v>593.21</v>
      </c>
      <c r="L119" s="14">
        <v>2128</v>
      </c>
      <c r="M119" s="14">
        <v>4963</v>
      </c>
      <c r="N119" s="34">
        <v>2380.2399999999998</v>
      </c>
      <c r="O119" s="14">
        <f t="shared" si="12"/>
        <v>17043.449999999997</v>
      </c>
      <c r="P119" s="14">
        <f t="shared" si="14"/>
        <v>11434.67</v>
      </c>
      <c r="Q119" s="14">
        <f t="shared" si="15"/>
        <v>10526.21</v>
      </c>
      <c r="R119" s="14">
        <f t="shared" si="13"/>
        <v>58565.33</v>
      </c>
      <c r="S119" s="25"/>
      <c r="T119" s="26"/>
    </row>
    <row r="120" spans="1:20" s="9" customFormat="1" ht="39.950000000000003" customHeight="1" x14ac:dyDescent="0.2">
      <c r="A120" s="31">
        <v>108</v>
      </c>
      <c r="B120" s="13" t="s">
        <v>125</v>
      </c>
      <c r="C120" s="16" t="s">
        <v>192</v>
      </c>
      <c r="D120" s="13" t="s">
        <v>206</v>
      </c>
      <c r="E120" s="13" t="s">
        <v>438</v>
      </c>
      <c r="F120" s="14">
        <v>60000</v>
      </c>
      <c r="G120" s="14">
        <v>3486.68</v>
      </c>
      <c r="H120" s="33">
        <v>25</v>
      </c>
      <c r="I120" s="14">
        <v>1722</v>
      </c>
      <c r="J120" s="14">
        <v>4260</v>
      </c>
      <c r="K120" s="14">
        <v>593.21</v>
      </c>
      <c r="L120" s="14">
        <v>1824</v>
      </c>
      <c r="M120" s="14">
        <v>4254</v>
      </c>
      <c r="N120" s="14"/>
      <c r="O120" s="14">
        <f t="shared" si="12"/>
        <v>12653.21</v>
      </c>
      <c r="P120" s="14">
        <f t="shared" si="14"/>
        <v>7057.68</v>
      </c>
      <c r="Q120" s="14">
        <f t="shared" si="15"/>
        <v>9107.2099999999991</v>
      </c>
      <c r="R120" s="14">
        <f t="shared" si="13"/>
        <v>52942.32</v>
      </c>
      <c r="S120" s="25"/>
      <c r="T120" s="26"/>
    </row>
    <row r="121" spans="1:20" s="2" customFormat="1" ht="39.950000000000003" customHeight="1" x14ac:dyDescent="0.2">
      <c r="A121" s="31">
        <v>109</v>
      </c>
      <c r="B121" s="13" t="s">
        <v>365</v>
      </c>
      <c r="C121" s="16" t="s">
        <v>192</v>
      </c>
      <c r="D121" s="13" t="s">
        <v>280</v>
      </c>
      <c r="E121" s="16" t="s">
        <v>438</v>
      </c>
      <c r="F121" s="14">
        <v>70000</v>
      </c>
      <c r="G121" s="14">
        <v>5368.48</v>
      </c>
      <c r="H121" s="33">
        <v>25</v>
      </c>
      <c r="I121" s="14">
        <v>2009</v>
      </c>
      <c r="J121" s="14">
        <v>4970</v>
      </c>
      <c r="K121" s="14">
        <v>593.21</v>
      </c>
      <c r="L121" s="14">
        <v>2128</v>
      </c>
      <c r="M121" s="14">
        <v>4963</v>
      </c>
      <c r="N121" s="34"/>
      <c r="O121" s="14">
        <f t="shared" si="12"/>
        <v>14663.21</v>
      </c>
      <c r="P121" s="14">
        <f t="shared" si="14"/>
        <v>9530.48</v>
      </c>
      <c r="Q121" s="14">
        <f t="shared" si="15"/>
        <v>10526.21</v>
      </c>
      <c r="R121" s="14">
        <f t="shared" si="13"/>
        <v>60469.520000000004</v>
      </c>
      <c r="S121" s="25"/>
      <c r="T121" s="26"/>
    </row>
    <row r="122" spans="1:20" s="9" customFormat="1" ht="39.950000000000003" customHeight="1" x14ac:dyDescent="0.2">
      <c r="A122" s="31">
        <v>110</v>
      </c>
      <c r="B122" s="13" t="s">
        <v>366</v>
      </c>
      <c r="C122" s="13" t="s">
        <v>192</v>
      </c>
      <c r="D122" s="13" t="s">
        <v>265</v>
      </c>
      <c r="E122" s="13" t="s">
        <v>211</v>
      </c>
      <c r="F122" s="14">
        <v>33000</v>
      </c>
      <c r="G122" s="14">
        <v>0</v>
      </c>
      <c r="H122" s="33">
        <v>25</v>
      </c>
      <c r="I122" s="34">
        <v>947.1</v>
      </c>
      <c r="J122" s="14">
        <v>2343</v>
      </c>
      <c r="K122" s="14">
        <v>363</v>
      </c>
      <c r="L122" s="34">
        <v>1003.2</v>
      </c>
      <c r="M122" s="14">
        <v>2339.6999999999998</v>
      </c>
      <c r="N122" s="34"/>
      <c r="O122" s="14">
        <f t="shared" si="12"/>
        <v>6996</v>
      </c>
      <c r="P122" s="14">
        <f t="shared" si="14"/>
        <v>1975.3000000000002</v>
      </c>
      <c r="Q122" s="14">
        <f t="shared" si="15"/>
        <v>5045.7</v>
      </c>
      <c r="R122" s="14">
        <f t="shared" si="13"/>
        <v>31024.7</v>
      </c>
      <c r="S122" s="25"/>
      <c r="T122" s="26"/>
    </row>
    <row r="123" spans="1:20" s="9" customFormat="1" ht="39.950000000000003" customHeight="1" x14ac:dyDescent="0.2">
      <c r="A123" s="31">
        <v>111</v>
      </c>
      <c r="B123" s="13" t="s">
        <v>367</v>
      </c>
      <c r="C123" s="13" t="s">
        <v>192</v>
      </c>
      <c r="D123" s="13" t="s">
        <v>206</v>
      </c>
      <c r="E123" s="13" t="s">
        <v>211</v>
      </c>
      <c r="F123" s="14">
        <v>40000</v>
      </c>
      <c r="G123" s="14">
        <v>0</v>
      </c>
      <c r="H123" s="33">
        <v>25</v>
      </c>
      <c r="I123" s="14">
        <v>1148</v>
      </c>
      <c r="J123" s="14">
        <v>2840</v>
      </c>
      <c r="K123" s="14">
        <v>440</v>
      </c>
      <c r="L123" s="14">
        <v>1216</v>
      </c>
      <c r="M123" s="14">
        <v>2836</v>
      </c>
      <c r="N123" s="14"/>
      <c r="O123" s="14">
        <f t="shared" si="12"/>
        <v>8480</v>
      </c>
      <c r="P123" s="14">
        <f t="shared" si="14"/>
        <v>2389</v>
      </c>
      <c r="Q123" s="14">
        <f t="shared" si="15"/>
        <v>6116</v>
      </c>
      <c r="R123" s="14">
        <f t="shared" si="13"/>
        <v>37611</v>
      </c>
      <c r="S123" s="25"/>
      <c r="T123" s="26"/>
    </row>
    <row r="124" spans="1:20" s="9" customFormat="1" ht="39.950000000000003" customHeight="1" x14ac:dyDescent="0.2">
      <c r="A124" s="31">
        <v>112</v>
      </c>
      <c r="B124" s="13" t="s">
        <v>152</v>
      </c>
      <c r="C124" s="13" t="s">
        <v>192</v>
      </c>
      <c r="D124" s="13" t="s">
        <v>206</v>
      </c>
      <c r="E124" s="13" t="s">
        <v>211</v>
      </c>
      <c r="F124" s="14">
        <v>60000</v>
      </c>
      <c r="G124" s="14">
        <v>3486.68</v>
      </c>
      <c r="H124" s="33">
        <v>25</v>
      </c>
      <c r="I124" s="34">
        <v>1722</v>
      </c>
      <c r="J124" s="14">
        <v>4260</v>
      </c>
      <c r="K124" s="14">
        <v>593.21</v>
      </c>
      <c r="L124" s="34">
        <v>1824</v>
      </c>
      <c r="M124" s="14">
        <v>4254</v>
      </c>
      <c r="N124" s="34"/>
      <c r="O124" s="14">
        <f t="shared" si="12"/>
        <v>12653.21</v>
      </c>
      <c r="P124" s="14">
        <f t="shared" si="14"/>
        <v>7057.68</v>
      </c>
      <c r="Q124" s="14">
        <f t="shared" si="15"/>
        <v>9107.2099999999991</v>
      </c>
      <c r="R124" s="14">
        <f t="shared" si="13"/>
        <v>52942.32</v>
      </c>
      <c r="S124" s="25"/>
      <c r="T124" s="26"/>
    </row>
    <row r="125" spans="1:20" s="9" customFormat="1" ht="39.950000000000003" customHeight="1" x14ac:dyDescent="0.2">
      <c r="A125" s="31">
        <v>113</v>
      </c>
      <c r="B125" s="16" t="s">
        <v>181</v>
      </c>
      <c r="C125" s="13" t="s">
        <v>192</v>
      </c>
      <c r="D125" s="16" t="s">
        <v>34</v>
      </c>
      <c r="E125" s="16" t="s">
        <v>211</v>
      </c>
      <c r="F125" s="14">
        <v>45000</v>
      </c>
      <c r="G125" s="14">
        <v>1148.33</v>
      </c>
      <c r="H125" s="33">
        <v>25</v>
      </c>
      <c r="I125" s="34">
        <v>1291.5</v>
      </c>
      <c r="J125" s="14">
        <v>3195</v>
      </c>
      <c r="K125" s="14">
        <v>495</v>
      </c>
      <c r="L125" s="34">
        <v>1368</v>
      </c>
      <c r="M125" s="14">
        <v>3190.5</v>
      </c>
      <c r="N125" s="34"/>
      <c r="O125" s="14">
        <f t="shared" si="12"/>
        <v>9540</v>
      </c>
      <c r="P125" s="14">
        <f t="shared" si="14"/>
        <v>3832.83</v>
      </c>
      <c r="Q125" s="14">
        <f t="shared" si="15"/>
        <v>6880.5</v>
      </c>
      <c r="R125" s="14">
        <f t="shared" si="13"/>
        <v>41167.17</v>
      </c>
      <c r="S125" s="25"/>
      <c r="T125" s="26"/>
    </row>
    <row r="126" spans="1:20" s="9" customFormat="1" ht="39.950000000000003" customHeight="1" x14ac:dyDescent="0.2">
      <c r="A126" s="31">
        <v>114</v>
      </c>
      <c r="B126" s="16" t="s">
        <v>368</v>
      </c>
      <c r="C126" s="13" t="s">
        <v>192</v>
      </c>
      <c r="D126" s="16" t="s">
        <v>283</v>
      </c>
      <c r="E126" s="16" t="s">
        <v>211</v>
      </c>
      <c r="F126" s="14">
        <v>35000</v>
      </c>
      <c r="G126" s="14">
        <v>0</v>
      </c>
      <c r="H126" s="33">
        <v>25</v>
      </c>
      <c r="I126" s="34">
        <v>1004.5</v>
      </c>
      <c r="J126" s="14">
        <v>2485</v>
      </c>
      <c r="K126" s="14">
        <v>385</v>
      </c>
      <c r="L126" s="34">
        <v>1064</v>
      </c>
      <c r="M126" s="14">
        <v>2481.5</v>
      </c>
      <c r="N126" s="34"/>
      <c r="O126" s="14">
        <f t="shared" si="12"/>
        <v>7420</v>
      </c>
      <c r="P126" s="14">
        <f t="shared" si="14"/>
        <v>2093.5</v>
      </c>
      <c r="Q126" s="14">
        <f t="shared" si="15"/>
        <v>5351.5</v>
      </c>
      <c r="R126" s="14">
        <f t="shared" si="13"/>
        <v>32906.5</v>
      </c>
      <c r="S126" s="25"/>
      <c r="T126" s="26"/>
    </row>
    <row r="127" spans="1:20" s="9" customFormat="1" ht="39.950000000000003" customHeight="1" x14ac:dyDescent="0.2">
      <c r="A127" s="31">
        <v>115</v>
      </c>
      <c r="B127" s="13" t="s">
        <v>189</v>
      </c>
      <c r="C127" s="16" t="s">
        <v>192</v>
      </c>
      <c r="D127" s="13" t="s">
        <v>198</v>
      </c>
      <c r="E127" s="13" t="s">
        <v>438</v>
      </c>
      <c r="F127" s="14">
        <v>60000</v>
      </c>
      <c r="G127" s="14">
        <v>3486.68</v>
      </c>
      <c r="H127" s="33">
        <v>25</v>
      </c>
      <c r="I127" s="14">
        <v>1722</v>
      </c>
      <c r="J127" s="14">
        <v>4260</v>
      </c>
      <c r="K127" s="14">
        <v>593.21</v>
      </c>
      <c r="L127" s="14">
        <v>1824</v>
      </c>
      <c r="M127" s="14">
        <v>4254</v>
      </c>
      <c r="N127" s="14"/>
      <c r="O127" s="14">
        <f>SUM(I127:N127)</f>
        <v>12653.21</v>
      </c>
      <c r="P127" s="14">
        <f>SUM(G127,H127,I127,L127,N127)</f>
        <v>7057.68</v>
      </c>
      <c r="Q127" s="14">
        <f>SUM(J127,K127,M127)</f>
        <v>9107.2099999999991</v>
      </c>
      <c r="R127" s="14">
        <f>+F127-P127</f>
        <v>52942.32</v>
      </c>
      <c r="S127" s="25"/>
      <c r="T127" s="26"/>
    </row>
    <row r="128" spans="1:20" s="9" customFormat="1" ht="39.950000000000003" customHeight="1" x14ac:dyDescent="0.2">
      <c r="A128" s="31">
        <v>116</v>
      </c>
      <c r="B128" s="16" t="s">
        <v>317</v>
      </c>
      <c r="C128" s="13" t="s">
        <v>192</v>
      </c>
      <c r="D128" s="16" t="s">
        <v>265</v>
      </c>
      <c r="E128" s="16" t="s">
        <v>211</v>
      </c>
      <c r="F128" s="14">
        <v>22000</v>
      </c>
      <c r="G128" s="14">
        <v>0</v>
      </c>
      <c r="H128" s="33">
        <v>25</v>
      </c>
      <c r="I128" s="34">
        <v>631.4</v>
      </c>
      <c r="J128" s="14">
        <v>1562</v>
      </c>
      <c r="K128" s="14">
        <v>242</v>
      </c>
      <c r="L128" s="34">
        <v>668.8</v>
      </c>
      <c r="M128" s="14">
        <v>1559.8</v>
      </c>
      <c r="N128" s="34"/>
      <c r="O128" s="14">
        <f t="shared" si="12"/>
        <v>4664</v>
      </c>
      <c r="P128" s="14">
        <f t="shared" si="14"/>
        <v>1325.1999999999998</v>
      </c>
      <c r="Q128" s="14">
        <f t="shared" si="15"/>
        <v>3363.8</v>
      </c>
      <c r="R128" s="14">
        <f t="shared" si="13"/>
        <v>20674.8</v>
      </c>
      <c r="S128" s="25"/>
      <c r="T128" s="26"/>
    </row>
    <row r="129" spans="1:20" s="9" customFormat="1" ht="39.950000000000003" customHeight="1" x14ac:dyDescent="0.2">
      <c r="A129" s="31">
        <v>117</v>
      </c>
      <c r="B129" s="16" t="s">
        <v>369</v>
      </c>
      <c r="C129" s="13" t="s">
        <v>192</v>
      </c>
      <c r="D129" s="16" t="s">
        <v>405</v>
      </c>
      <c r="E129" s="16" t="s">
        <v>438</v>
      </c>
      <c r="F129" s="14">
        <v>75000</v>
      </c>
      <c r="G129" s="14">
        <v>6309.38</v>
      </c>
      <c r="H129" s="33">
        <v>25</v>
      </c>
      <c r="I129" s="34">
        <v>2152.5</v>
      </c>
      <c r="J129" s="14">
        <v>5325</v>
      </c>
      <c r="K129" s="14">
        <v>593.21</v>
      </c>
      <c r="L129" s="34">
        <v>2280</v>
      </c>
      <c r="M129" s="14">
        <v>5317.5</v>
      </c>
      <c r="N129" s="34"/>
      <c r="O129" s="14">
        <f t="shared" si="12"/>
        <v>15668.21</v>
      </c>
      <c r="P129" s="14">
        <f t="shared" si="14"/>
        <v>10766.880000000001</v>
      </c>
      <c r="Q129" s="14">
        <f t="shared" si="15"/>
        <v>11235.71</v>
      </c>
      <c r="R129" s="14">
        <f t="shared" si="13"/>
        <v>64233.119999999995</v>
      </c>
      <c r="S129" s="25"/>
      <c r="T129" s="26"/>
    </row>
    <row r="130" spans="1:20" s="9" customFormat="1" ht="39.950000000000003" customHeight="1" x14ac:dyDescent="0.2">
      <c r="A130" s="31">
        <v>118</v>
      </c>
      <c r="B130" s="13" t="s">
        <v>298</v>
      </c>
      <c r="C130" s="16" t="s">
        <v>192</v>
      </c>
      <c r="D130" s="13" t="s">
        <v>198</v>
      </c>
      <c r="E130" s="13" t="s">
        <v>211</v>
      </c>
      <c r="F130" s="14">
        <v>32000</v>
      </c>
      <c r="G130" s="14">
        <v>0</v>
      </c>
      <c r="H130" s="33">
        <v>25</v>
      </c>
      <c r="I130" s="14">
        <v>918.4</v>
      </c>
      <c r="J130" s="14">
        <v>2272</v>
      </c>
      <c r="K130" s="14">
        <v>352</v>
      </c>
      <c r="L130" s="14">
        <v>972.8</v>
      </c>
      <c r="M130" s="14">
        <v>2268.8000000000002</v>
      </c>
      <c r="N130" s="14"/>
      <c r="O130" s="14">
        <f t="shared" ref="O130:O195" si="16">SUM(I130:N130)</f>
        <v>6784</v>
      </c>
      <c r="P130" s="14">
        <f t="shared" si="14"/>
        <v>1916.1999999999998</v>
      </c>
      <c r="Q130" s="14">
        <f t="shared" si="15"/>
        <v>4892.8</v>
      </c>
      <c r="R130" s="14">
        <f t="shared" ref="R130:R195" si="17">+F130-P130</f>
        <v>30083.8</v>
      </c>
      <c r="S130" s="25"/>
      <c r="T130" s="26"/>
    </row>
    <row r="131" spans="1:20" s="9" customFormat="1" ht="39.950000000000003" customHeight="1" x14ac:dyDescent="0.2">
      <c r="A131" s="31">
        <v>119</v>
      </c>
      <c r="B131" s="13" t="s">
        <v>215</v>
      </c>
      <c r="C131" s="16" t="s">
        <v>192</v>
      </c>
      <c r="D131" s="13" t="s">
        <v>38</v>
      </c>
      <c r="E131" s="13" t="s">
        <v>438</v>
      </c>
      <c r="F131" s="14">
        <v>70000</v>
      </c>
      <c r="G131" s="14">
        <v>5368.48</v>
      </c>
      <c r="H131" s="33">
        <v>25</v>
      </c>
      <c r="I131" s="14">
        <v>2009</v>
      </c>
      <c r="J131" s="14">
        <v>4970</v>
      </c>
      <c r="K131" s="14">
        <v>593.21</v>
      </c>
      <c r="L131" s="14">
        <v>2128</v>
      </c>
      <c r="M131" s="14">
        <v>4963</v>
      </c>
      <c r="N131" s="14"/>
      <c r="O131" s="14">
        <f t="shared" si="16"/>
        <v>14663.21</v>
      </c>
      <c r="P131" s="14">
        <f t="shared" si="14"/>
        <v>9530.48</v>
      </c>
      <c r="Q131" s="14">
        <f t="shared" si="15"/>
        <v>10526.21</v>
      </c>
      <c r="R131" s="14">
        <f t="shared" si="17"/>
        <v>60469.520000000004</v>
      </c>
      <c r="S131" s="25"/>
      <c r="T131" s="26"/>
    </row>
    <row r="132" spans="1:20" s="9" customFormat="1" ht="39.950000000000003" customHeight="1" x14ac:dyDescent="0.2">
      <c r="A132" s="31">
        <v>120</v>
      </c>
      <c r="B132" s="16" t="s">
        <v>370</v>
      </c>
      <c r="C132" s="13" t="s">
        <v>192</v>
      </c>
      <c r="D132" s="16" t="s">
        <v>299</v>
      </c>
      <c r="E132" s="16" t="s">
        <v>211</v>
      </c>
      <c r="F132" s="14">
        <v>50000</v>
      </c>
      <c r="G132" s="14">
        <v>1854</v>
      </c>
      <c r="H132" s="33">
        <v>25</v>
      </c>
      <c r="I132" s="34">
        <v>1435</v>
      </c>
      <c r="J132" s="14">
        <v>3550</v>
      </c>
      <c r="K132" s="14">
        <v>550</v>
      </c>
      <c r="L132" s="34">
        <v>1520</v>
      </c>
      <c r="M132" s="14">
        <v>3545</v>
      </c>
      <c r="N132" s="34"/>
      <c r="O132" s="14">
        <f t="shared" si="16"/>
        <v>10600</v>
      </c>
      <c r="P132" s="14">
        <f t="shared" ref="P132:P197" si="18">SUM(G132,H132,I132,L132,N132)</f>
        <v>4834</v>
      </c>
      <c r="Q132" s="14">
        <f t="shared" ref="Q132:Q197" si="19">SUM(J132,K132,M132)</f>
        <v>7645</v>
      </c>
      <c r="R132" s="14">
        <f t="shared" si="17"/>
        <v>45166</v>
      </c>
      <c r="S132" s="25"/>
      <c r="T132" s="26"/>
    </row>
    <row r="133" spans="1:20" s="9" customFormat="1" ht="39.950000000000003" customHeight="1" x14ac:dyDescent="0.2">
      <c r="A133" s="31">
        <v>121</v>
      </c>
      <c r="B133" s="16" t="s">
        <v>77</v>
      </c>
      <c r="C133" s="13" t="s">
        <v>193</v>
      </c>
      <c r="D133" s="16" t="s">
        <v>277</v>
      </c>
      <c r="E133" s="16" t="s">
        <v>438</v>
      </c>
      <c r="F133" s="14">
        <v>60000</v>
      </c>
      <c r="G133" s="14">
        <v>3486.68</v>
      </c>
      <c r="H133" s="33">
        <v>25</v>
      </c>
      <c r="I133" s="34">
        <v>1722</v>
      </c>
      <c r="J133" s="14">
        <v>4260</v>
      </c>
      <c r="K133" s="14">
        <v>593.21</v>
      </c>
      <c r="L133" s="34">
        <v>1824</v>
      </c>
      <c r="M133" s="14">
        <v>4254</v>
      </c>
      <c r="N133" s="34"/>
      <c r="O133" s="14">
        <f t="shared" si="16"/>
        <v>12653.21</v>
      </c>
      <c r="P133" s="14">
        <f t="shared" si="18"/>
        <v>7057.68</v>
      </c>
      <c r="Q133" s="14">
        <f t="shared" si="19"/>
        <v>9107.2099999999991</v>
      </c>
      <c r="R133" s="14">
        <f t="shared" si="17"/>
        <v>52942.32</v>
      </c>
      <c r="S133" s="25"/>
      <c r="T133" s="26"/>
    </row>
    <row r="134" spans="1:20" s="9" customFormat="1" ht="39.950000000000003" customHeight="1" x14ac:dyDescent="0.2">
      <c r="A134" s="31">
        <v>122</v>
      </c>
      <c r="B134" s="16" t="s">
        <v>80</v>
      </c>
      <c r="C134" s="13" t="s">
        <v>193</v>
      </c>
      <c r="D134" s="16" t="s">
        <v>406</v>
      </c>
      <c r="E134" s="16" t="s">
        <v>438</v>
      </c>
      <c r="F134" s="14">
        <v>75000</v>
      </c>
      <c r="G134" s="14">
        <v>6071.35</v>
      </c>
      <c r="H134" s="33">
        <v>25</v>
      </c>
      <c r="I134" s="34">
        <v>2152.5</v>
      </c>
      <c r="J134" s="14">
        <v>5325</v>
      </c>
      <c r="K134" s="14">
        <v>593.21</v>
      </c>
      <c r="L134" s="34">
        <v>2280</v>
      </c>
      <c r="M134" s="14">
        <v>5317.5</v>
      </c>
      <c r="N134" s="34">
        <v>1190.1199999999999</v>
      </c>
      <c r="O134" s="14">
        <f t="shared" si="16"/>
        <v>16858.329999999998</v>
      </c>
      <c r="P134" s="14">
        <f t="shared" si="18"/>
        <v>11718.970000000001</v>
      </c>
      <c r="Q134" s="14">
        <f t="shared" si="19"/>
        <v>11235.71</v>
      </c>
      <c r="R134" s="14">
        <f t="shared" si="17"/>
        <v>63281.03</v>
      </c>
      <c r="S134" s="25"/>
      <c r="T134" s="26"/>
    </row>
    <row r="135" spans="1:20" s="2" customFormat="1" ht="39.950000000000003" customHeight="1" x14ac:dyDescent="0.2">
      <c r="A135" s="31">
        <v>123</v>
      </c>
      <c r="B135" s="13" t="s">
        <v>349</v>
      </c>
      <c r="C135" s="16" t="s">
        <v>193</v>
      </c>
      <c r="D135" s="13" t="s">
        <v>407</v>
      </c>
      <c r="E135" s="13" t="s">
        <v>438</v>
      </c>
      <c r="F135" s="14">
        <v>90000</v>
      </c>
      <c r="G135" s="14">
        <v>9753.1200000000008</v>
      </c>
      <c r="H135" s="33">
        <v>25</v>
      </c>
      <c r="I135" s="14">
        <v>2583</v>
      </c>
      <c r="J135" s="14">
        <v>6390</v>
      </c>
      <c r="K135" s="14">
        <v>593.21</v>
      </c>
      <c r="L135" s="14">
        <v>2736</v>
      </c>
      <c r="M135" s="14">
        <v>6381</v>
      </c>
      <c r="N135" s="14"/>
      <c r="O135" s="14">
        <f t="shared" si="16"/>
        <v>18683.21</v>
      </c>
      <c r="P135" s="14">
        <f t="shared" si="18"/>
        <v>15097.12</v>
      </c>
      <c r="Q135" s="14">
        <f t="shared" si="19"/>
        <v>13364.21</v>
      </c>
      <c r="R135" s="14">
        <f t="shared" si="17"/>
        <v>74902.880000000005</v>
      </c>
      <c r="S135" s="25"/>
      <c r="T135" s="26"/>
    </row>
    <row r="136" spans="1:20" s="2" customFormat="1" ht="39.950000000000003" customHeight="1" x14ac:dyDescent="0.2">
      <c r="A136" s="31">
        <v>124</v>
      </c>
      <c r="B136" s="13" t="s">
        <v>120</v>
      </c>
      <c r="C136" s="16" t="s">
        <v>193</v>
      </c>
      <c r="D136" s="13" t="s">
        <v>196</v>
      </c>
      <c r="E136" s="13" t="s">
        <v>210</v>
      </c>
      <c r="F136" s="14">
        <v>175000</v>
      </c>
      <c r="G136" s="14">
        <v>30052.61</v>
      </c>
      <c r="H136" s="33">
        <v>25</v>
      </c>
      <c r="I136" s="14">
        <v>5022.5</v>
      </c>
      <c r="J136" s="14">
        <v>12425</v>
      </c>
      <c r="K136" s="14">
        <v>593.21</v>
      </c>
      <c r="L136" s="14">
        <v>4098.53</v>
      </c>
      <c r="M136" s="14">
        <v>9558.74</v>
      </c>
      <c r="N136" s="14"/>
      <c r="O136" s="14">
        <f t="shared" si="16"/>
        <v>31697.979999999996</v>
      </c>
      <c r="P136" s="14">
        <f t="shared" si="18"/>
        <v>39198.639999999999</v>
      </c>
      <c r="Q136" s="14">
        <f t="shared" si="19"/>
        <v>22576.949999999997</v>
      </c>
      <c r="R136" s="14">
        <f t="shared" si="17"/>
        <v>135801.35999999999</v>
      </c>
      <c r="S136" s="25"/>
      <c r="T136" s="26"/>
    </row>
    <row r="137" spans="1:20" s="9" customFormat="1" ht="39.950000000000003" customHeight="1" x14ac:dyDescent="0.2">
      <c r="A137" s="31">
        <v>125</v>
      </c>
      <c r="B137" s="13" t="s">
        <v>124</v>
      </c>
      <c r="C137" s="16" t="s">
        <v>193</v>
      </c>
      <c r="D137" s="13" t="s">
        <v>207</v>
      </c>
      <c r="E137" s="13" t="s">
        <v>211</v>
      </c>
      <c r="F137" s="14">
        <v>70000</v>
      </c>
      <c r="G137" s="14">
        <v>4892.43</v>
      </c>
      <c r="H137" s="33">
        <v>25</v>
      </c>
      <c r="I137" s="14">
        <v>2009</v>
      </c>
      <c r="J137" s="14">
        <v>4970</v>
      </c>
      <c r="K137" s="14">
        <v>593.21</v>
      </c>
      <c r="L137" s="14">
        <v>2128</v>
      </c>
      <c r="M137" s="14">
        <v>4963</v>
      </c>
      <c r="N137" s="14">
        <v>2380.2399999999998</v>
      </c>
      <c r="O137" s="14">
        <f>SUM(I137:N137)</f>
        <v>17043.449999999997</v>
      </c>
      <c r="P137" s="14">
        <f>SUM(G137,H137,I137,L137,N137)</f>
        <v>11434.67</v>
      </c>
      <c r="Q137" s="14">
        <f>SUM(J137,K137,M137)</f>
        <v>10526.21</v>
      </c>
      <c r="R137" s="14">
        <f>+F137-P137</f>
        <v>58565.33</v>
      </c>
      <c r="S137" s="25"/>
      <c r="T137" s="26"/>
    </row>
    <row r="138" spans="1:20" s="2" customFormat="1" ht="39.950000000000003" customHeight="1" x14ac:dyDescent="0.2">
      <c r="A138" s="31">
        <v>126</v>
      </c>
      <c r="B138" s="13" t="s">
        <v>135</v>
      </c>
      <c r="C138" s="16" t="s">
        <v>193</v>
      </c>
      <c r="D138" s="13" t="s">
        <v>408</v>
      </c>
      <c r="E138" s="13" t="s">
        <v>438</v>
      </c>
      <c r="F138" s="14">
        <v>45000</v>
      </c>
      <c r="G138" s="14">
        <v>1148.33</v>
      </c>
      <c r="H138" s="33">
        <v>25</v>
      </c>
      <c r="I138" s="14">
        <v>1291.5</v>
      </c>
      <c r="J138" s="14">
        <v>3195</v>
      </c>
      <c r="K138" s="14">
        <v>495</v>
      </c>
      <c r="L138" s="14">
        <v>1368</v>
      </c>
      <c r="M138" s="14">
        <v>3190.5</v>
      </c>
      <c r="N138" s="14"/>
      <c r="O138" s="14">
        <f>SUM(I138:N138)</f>
        <v>9540</v>
      </c>
      <c r="P138" s="14">
        <f>SUM(G138,H138,I138,L138,N138)</f>
        <v>3832.83</v>
      </c>
      <c r="Q138" s="14">
        <f>SUM(J138,K138,M138)</f>
        <v>6880.5</v>
      </c>
      <c r="R138" s="14">
        <f>+F138-P138</f>
        <v>41167.17</v>
      </c>
      <c r="S138" s="25"/>
      <c r="T138" s="26"/>
    </row>
    <row r="139" spans="1:20" s="9" customFormat="1" ht="39.950000000000003" customHeight="1" x14ac:dyDescent="0.2">
      <c r="A139" s="31">
        <v>127</v>
      </c>
      <c r="B139" s="13" t="s">
        <v>137</v>
      </c>
      <c r="C139" s="16" t="s">
        <v>193</v>
      </c>
      <c r="D139" s="13" t="s">
        <v>406</v>
      </c>
      <c r="E139" s="13" t="s">
        <v>438</v>
      </c>
      <c r="F139" s="14">
        <v>75000</v>
      </c>
      <c r="G139" s="14">
        <v>6309.38</v>
      </c>
      <c r="H139" s="33">
        <v>25</v>
      </c>
      <c r="I139" s="14">
        <v>2152.5</v>
      </c>
      <c r="J139" s="14">
        <v>5325</v>
      </c>
      <c r="K139" s="14">
        <v>593.21</v>
      </c>
      <c r="L139" s="14">
        <v>2280</v>
      </c>
      <c r="M139" s="14">
        <v>5317.5</v>
      </c>
      <c r="N139" s="14"/>
      <c r="O139" s="14">
        <f t="shared" si="16"/>
        <v>15668.21</v>
      </c>
      <c r="P139" s="14">
        <f t="shared" si="18"/>
        <v>10766.880000000001</v>
      </c>
      <c r="Q139" s="14">
        <f t="shared" si="19"/>
        <v>11235.71</v>
      </c>
      <c r="R139" s="14">
        <f t="shared" si="17"/>
        <v>64233.119999999995</v>
      </c>
      <c r="S139" s="25"/>
      <c r="T139" s="26"/>
    </row>
    <row r="140" spans="1:20" s="9" customFormat="1" ht="39.950000000000003" customHeight="1" x14ac:dyDescent="0.2">
      <c r="A140" s="31">
        <v>128</v>
      </c>
      <c r="B140" s="13" t="s">
        <v>139</v>
      </c>
      <c r="C140" s="13" t="s">
        <v>193</v>
      </c>
      <c r="D140" s="13" t="s">
        <v>198</v>
      </c>
      <c r="E140" s="13" t="s">
        <v>211</v>
      </c>
      <c r="F140" s="14">
        <v>35000</v>
      </c>
      <c r="G140" s="14">
        <v>0</v>
      </c>
      <c r="H140" s="33">
        <v>25</v>
      </c>
      <c r="I140" s="14">
        <v>1004.5</v>
      </c>
      <c r="J140" s="14">
        <v>2485</v>
      </c>
      <c r="K140" s="14">
        <v>385</v>
      </c>
      <c r="L140" s="14">
        <v>1064</v>
      </c>
      <c r="M140" s="14">
        <v>2481.5</v>
      </c>
      <c r="N140" s="14">
        <v>1190.1199999999999</v>
      </c>
      <c r="O140" s="14">
        <f t="shared" si="16"/>
        <v>8610.119999999999</v>
      </c>
      <c r="P140" s="14">
        <f t="shared" si="18"/>
        <v>3283.62</v>
      </c>
      <c r="Q140" s="14">
        <f t="shared" si="19"/>
        <v>5351.5</v>
      </c>
      <c r="R140" s="14">
        <f t="shared" si="17"/>
        <v>31716.38</v>
      </c>
      <c r="S140" s="25"/>
      <c r="T140" s="26"/>
    </row>
    <row r="141" spans="1:20" s="9" customFormat="1" ht="39.950000000000003" customHeight="1" x14ac:dyDescent="0.2">
      <c r="A141" s="31">
        <v>129</v>
      </c>
      <c r="B141" s="13" t="s">
        <v>162</v>
      </c>
      <c r="C141" s="13" t="s">
        <v>193</v>
      </c>
      <c r="D141" s="13" t="s">
        <v>277</v>
      </c>
      <c r="E141" s="13" t="s">
        <v>438</v>
      </c>
      <c r="F141" s="14">
        <v>50000</v>
      </c>
      <c r="G141" s="14">
        <v>1854</v>
      </c>
      <c r="H141" s="33">
        <v>25</v>
      </c>
      <c r="I141" s="34">
        <v>1435</v>
      </c>
      <c r="J141" s="14">
        <v>3550</v>
      </c>
      <c r="K141" s="14">
        <v>550</v>
      </c>
      <c r="L141" s="34">
        <v>1520</v>
      </c>
      <c r="M141" s="14">
        <v>3545</v>
      </c>
      <c r="N141" s="34"/>
      <c r="O141" s="14">
        <f t="shared" si="16"/>
        <v>10600</v>
      </c>
      <c r="P141" s="14">
        <f t="shared" si="18"/>
        <v>4834</v>
      </c>
      <c r="Q141" s="14">
        <f t="shared" si="19"/>
        <v>7645</v>
      </c>
      <c r="R141" s="14">
        <f t="shared" si="17"/>
        <v>45166</v>
      </c>
      <c r="S141" s="25"/>
      <c r="T141" s="26"/>
    </row>
    <row r="142" spans="1:20" s="9" customFormat="1" ht="39.950000000000003" customHeight="1" x14ac:dyDescent="0.2">
      <c r="A142" s="31">
        <v>130</v>
      </c>
      <c r="B142" s="13" t="s">
        <v>175</v>
      </c>
      <c r="C142" s="13" t="s">
        <v>193</v>
      </c>
      <c r="D142" s="13" t="s">
        <v>339</v>
      </c>
      <c r="E142" s="13" t="s">
        <v>438</v>
      </c>
      <c r="F142" s="14">
        <v>50000</v>
      </c>
      <c r="G142" s="14">
        <v>1854</v>
      </c>
      <c r="H142" s="33">
        <v>25</v>
      </c>
      <c r="I142" s="34">
        <v>1435</v>
      </c>
      <c r="J142" s="14">
        <v>3550</v>
      </c>
      <c r="K142" s="14">
        <v>550</v>
      </c>
      <c r="L142" s="34">
        <v>1520</v>
      </c>
      <c r="M142" s="14">
        <v>3545</v>
      </c>
      <c r="N142" s="34"/>
      <c r="O142" s="14">
        <f t="shared" si="16"/>
        <v>10600</v>
      </c>
      <c r="P142" s="14">
        <f t="shared" si="18"/>
        <v>4834</v>
      </c>
      <c r="Q142" s="14">
        <f t="shared" si="19"/>
        <v>7645</v>
      </c>
      <c r="R142" s="14">
        <f t="shared" si="17"/>
        <v>45166</v>
      </c>
      <c r="S142" s="25"/>
      <c r="T142" s="26"/>
    </row>
    <row r="143" spans="1:20" s="9" customFormat="1" ht="39.950000000000003" customHeight="1" x14ac:dyDescent="0.2">
      <c r="A143" s="31">
        <v>131</v>
      </c>
      <c r="B143" s="13" t="s">
        <v>176</v>
      </c>
      <c r="C143" s="13" t="s">
        <v>193</v>
      </c>
      <c r="D143" s="13" t="s">
        <v>339</v>
      </c>
      <c r="E143" s="13" t="s">
        <v>211</v>
      </c>
      <c r="F143" s="14">
        <v>50000</v>
      </c>
      <c r="G143" s="14">
        <v>1854</v>
      </c>
      <c r="H143" s="33">
        <v>25</v>
      </c>
      <c r="I143" s="34">
        <v>1435</v>
      </c>
      <c r="J143" s="14">
        <v>3550</v>
      </c>
      <c r="K143" s="14">
        <v>550</v>
      </c>
      <c r="L143" s="34">
        <v>1520</v>
      </c>
      <c r="M143" s="14">
        <v>3545</v>
      </c>
      <c r="N143" s="34"/>
      <c r="O143" s="14">
        <f t="shared" si="16"/>
        <v>10600</v>
      </c>
      <c r="P143" s="14">
        <f t="shared" si="18"/>
        <v>4834</v>
      </c>
      <c r="Q143" s="14">
        <f t="shared" si="19"/>
        <v>7645</v>
      </c>
      <c r="R143" s="14">
        <f t="shared" si="17"/>
        <v>45166</v>
      </c>
      <c r="S143" s="25"/>
      <c r="T143" s="26"/>
    </row>
    <row r="144" spans="1:20" s="9" customFormat="1" ht="39.950000000000003" customHeight="1" x14ac:dyDescent="0.2">
      <c r="A144" s="31">
        <v>132</v>
      </c>
      <c r="B144" s="13" t="s">
        <v>371</v>
      </c>
      <c r="C144" s="13" t="s">
        <v>193</v>
      </c>
      <c r="D144" s="13" t="s">
        <v>196</v>
      </c>
      <c r="E144" s="13" t="s">
        <v>210</v>
      </c>
      <c r="F144" s="14">
        <v>150000</v>
      </c>
      <c r="G144" s="14">
        <v>23386.93</v>
      </c>
      <c r="H144" s="33">
        <v>25</v>
      </c>
      <c r="I144" s="34">
        <v>4305</v>
      </c>
      <c r="J144" s="14">
        <v>10650</v>
      </c>
      <c r="K144" s="14">
        <v>593.21</v>
      </c>
      <c r="L144" s="34">
        <v>4098.53</v>
      </c>
      <c r="M144" s="14">
        <v>9558.74</v>
      </c>
      <c r="N144" s="34">
        <v>2380.2399999999998</v>
      </c>
      <c r="O144" s="14">
        <f t="shared" si="16"/>
        <v>31585.719999999994</v>
      </c>
      <c r="P144" s="14">
        <f t="shared" si="18"/>
        <v>34195.699999999997</v>
      </c>
      <c r="Q144" s="14">
        <f t="shared" si="19"/>
        <v>20801.949999999997</v>
      </c>
      <c r="R144" s="14">
        <f t="shared" si="17"/>
        <v>115804.3</v>
      </c>
      <c r="S144" s="25"/>
      <c r="T144" s="26"/>
    </row>
    <row r="145" spans="1:20" s="9" customFormat="1" ht="39.950000000000003" customHeight="1" x14ac:dyDescent="0.2">
      <c r="A145" s="31">
        <v>133</v>
      </c>
      <c r="B145" s="13" t="s">
        <v>53</v>
      </c>
      <c r="C145" s="13" t="s">
        <v>275</v>
      </c>
      <c r="D145" s="13" t="s">
        <v>195</v>
      </c>
      <c r="E145" s="13" t="s">
        <v>438</v>
      </c>
      <c r="F145" s="14">
        <v>75000</v>
      </c>
      <c r="G145" s="14">
        <v>6071.35</v>
      </c>
      <c r="H145" s="33">
        <v>25</v>
      </c>
      <c r="I145" s="34">
        <v>2152.5</v>
      </c>
      <c r="J145" s="14">
        <v>5325</v>
      </c>
      <c r="K145" s="14">
        <v>593.21</v>
      </c>
      <c r="L145" s="34">
        <v>2280</v>
      </c>
      <c r="M145" s="14">
        <v>5317.5</v>
      </c>
      <c r="N145" s="34">
        <v>1190.1199999999999</v>
      </c>
      <c r="O145" s="14">
        <f t="shared" si="16"/>
        <v>16858.329999999998</v>
      </c>
      <c r="P145" s="14">
        <f t="shared" si="18"/>
        <v>11718.970000000001</v>
      </c>
      <c r="Q145" s="14">
        <f t="shared" si="19"/>
        <v>11235.71</v>
      </c>
      <c r="R145" s="14">
        <f t="shared" si="17"/>
        <v>63281.03</v>
      </c>
      <c r="S145" s="25"/>
      <c r="T145" s="26"/>
    </row>
    <row r="146" spans="1:20" s="9" customFormat="1" ht="39.950000000000003" customHeight="1" x14ac:dyDescent="0.2">
      <c r="A146" s="31">
        <v>134</v>
      </c>
      <c r="B146" s="13" t="s">
        <v>372</v>
      </c>
      <c r="C146" s="13" t="s">
        <v>275</v>
      </c>
      <c r="D146" s="13" t="s">
        <v>282</v>
      </c>
      <c r="E146" s="13" t="s">
        <v>211</v>
      </c>
      <c r="F146" s="14">
        <v>35000</v>
      </c>
      <c r="G146" s="14">
        <v>0</v>
      </c>
      <c r="H146" s="33">
        <v>25</v>
      </c>
      <c r="I146" s="34">
        <v>1004.5</v>
      </c>
      <c r="J146" s="14">
        <v>2485</v>
      </c>
      <c r="K146" s="14">
        <v>385</v>
      </c>
      <c r="L146" s="34">
        <v>1064</v>
      </c>
      <c r="M146" s="14">
        <v>2481.5</v>
      </c>
      <c r="N146" s="34">
        <v>1190.1199999999999</v>
      </c>
      <c r="O146" s="14">
        <f t="shared" si="16"/>
        <v>8610.119999999999</v>
      </c>
      <c r="P146" s="14">
        <f t="shared" si="18"/>
        <v>3283.62</v>
      </c>
      <c r="Q146" s="14">
        <f t="shared" si="19"/>
        <v>5351.5</v>
      </c>
      <c r="R146" s="14">
        <f t="shared" si="17"/>
        <v>31716.38</v>
      </c>
      <c r="S146" s="25"/>
      <c r="T146" s="26"/>
    </row>
    <row r="147" spans="1:20" s="2" customFormat="1" ht="39.950000000000003" customHeight="1" x14ac:dyDescent="0.2">
      <c r="A147" s="31">
        <v>135</v>
      </c>
      <c r="B147" s="13" t="s">
        <v>142</v>
      </c>
      <c r="C147" s="13" t="s">
        <v>275</v>
      </c>
      <c r="D147" s="13" t="s">
        <v>282</v>
      </c>
      <c r="E147" s="13" t="s">
        <v>211</v>
      </c>
      <c r="F147" s="14">
        <v>45000</v>
      </c>
      <c r="G147" s="14">
        <v>1148.33</v>
      </c>
      <c r="H147" s="33">
        <v>25</v>
      </c>
      <c r="I147" s="34">
        <v>1291.5</v>
      </c>
      <c r="J147" s="14">
        <v>3195</v>
      </c>
      <c r="K147" s="14">
        <v>495</v>
      </c>
      <c r="L147" s="34">
        <v>1368</v>
      </c>
      <c r="M147" s="14">
        <v>3190.5</v>
      </c>
      <c r="N147" s="34"/>
      <c r="O147" s="14">
        <f t="shared" si="16"/>
        <v>9540</v>
      </c>
      <c r="P147" s="14">
        <f t="shared" si="18"/>
        <v>3832.83</v>
      </c>
      <c r="Q147" s="14">
        <f t="shared" si="19"/>
        <v>6880.5</v>
      </c>
      <c r="R147" s="14">
        <f t="shared" si="17"/>
        <v>41167.17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169</v>
      </c>
      <c r="C148" s="13" t="s">
        <v>275</v>
      </c>
      <c r="D148" s="13" t="s">
        <v>282</v>
      </c>
      <c r="E148" s="13" t="s">
        <v>211</v>
      </c>
      <c r="F148" s="14">
        <v>40000</v>
      </c>
      <c r="G148" s="14">
        <v>0</v>
      </c>
      <c r="H148" s="33">
        <v>25</v>
      </c>
      <c r="I148" s="34">
        <v>1148</v>
      </c>
      <c r="J148" s="14">
        <v>2840</v>
      </c>
      <c r="K148" s="14">
        <v>440</v>
      </c>
      <c r="L148" s="34">
        <v>1216</v>
      </c>
      <c r="M148" s="14">
        <v>2836</v>
      </c>
      <c r="N148" s="34"/>
      <c r="O148" s="14">
        <f t="shared" si="16"/>
        <v>8480</v>
      </c>
      <c r="P148" s="14">
        <f t="shared" si="18"/>
        <v>2389</v>
      </c>
      <c r="Q148" s="14">
        <f t="shared" si="19"/>
        <v>6116</v>
      </c>
      <c r="R148" s="14">
        <f t="shared" si="17"/>
        <v>37611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241</v>
      </c>
      <c r="C149" s="13" t="s">
        <v>275</v>
      </c>
      <c r="D149" s="13" t="s">
        <v>179</v>
      </c>
      <c r="E149" s="13" t="s">
        <v>211</v>
      </c>
      <c r="F149" s="14">
        <v>33000</v>
      </c>
      <c r="G149" s="14">
        <v>0</v>
      </c>
      <c r="H149" s="33">
        <v>25</v>
      </c>
      <c r="I149" s="34">
        <v>947.1</v>
      </c>
      <c r="J149" s="14">
        <v>2343</v>
      </c>
      <c r="K149" s="14">
        <v>363</v>
      </c>
      <c r="L149" s="34">
        <v>1003.2</v>
      </c>
      <c r="M149" s="14">
        <v>2339.6999999999998</v>
      </c>
      <c r="N149" s="34"/>
      <c r="O149" s="14">
        <f t="shared" si="16"/>
        <v>6996</v>
      </c>
      <c r="P149" s="14">
        <f t="shared" si="18"/>
        <v>1975.3000000000002</v>
      </c>
      <c r="Q149" s="14">
        <f t="shared" si="19"/>
        <v>5045.7</v>
      </c>
      <c r="R149" s="14">
        <f t="shared" si="17"/>
        <v>31024.7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252</v>
      </c>
      <c r="C150" s="13" t="s">
        <v>275</v>
      </c>
      <c r="D150" s="13" t="s">
        <v>253</v>
      </c>
      <c r="E150" s="13" t="s">
        <v>211</v>
      </c>
      <c r="F150" s="14">
        <v>175000</v>
      </c>
      <c r="G150" s="14">
        <v>30052.61</v>
      </c>
      <c r="H150" s="33">
        <v>25</v>
      </c>
      <c r="I150" s="14">
        <v>5022.5</v>
      </c>
      <c r="J150" s="14">
        <v>12425</v>
      </c>
      <c r="K150" s="14">
        <v>593.21</v>
      </c>
      <c r="L150" s="14">
        <v>4098.53</v>
      </c>
      <c r="M150" s="14">
        <v>9558.74</v>
      </c>
      <c r="N150" s="14"/>
      <c r="O150" s="14">
        <f t="shared" si="16"/>
        <v>31697.979999999996</v>
      </c>
      <c r="P150" s="14">
        <f t="shared" si="18"/>
        <v>39198.639999999999</v>
      </c>
      <c r="Q150" s="14">
        <f t="shared" si="19"/>
        <v>22576.949999999997</v>
      </c>
      <c r="R150" s="14">
        <f t="shared" si="17"/>
        <v>135801.35999999999</v>
      </c>
      <c r="S150" s="25"/>
      <c r="T150" s="26"/>
    </row>
    <row r="151" spans="1:20" s="2" customFormat="1" ht="39.950000000000003" customHeight="1" x14ac:dyDescent="0.2">
      <c r="A151" s="31">
        <v>139</v>
      </c>
      <c r="B151" s="13" t="s">
        <v>373</v>
      </c>
      <c r="C151" s="13" t="s">
        <v>275</v>
      </c>
      <c r="D151" s="13" t="s">
        <v>340</v>
      </c>
      <c r="E151" s="13" t="s">
        <v>211</v>
      </c>
      <c r="F151" s="14">
        <v>75000</v>
      </c>
      <c r="G151" s="14">
        <v>6309.38</v>
      </c>
      <c r="H151" s="33">
        <v>25</v>
      </c>
      <c r="I151" s="34">
        <v>2152.5</v>
      </c>
      <c r="J151" s="14">
        <v>5325</v>
      </c>
      <c r="K151" s="14">
        <v>593.21</v>
      </c>
      <c r="L151" s="34">
        <v>2280</v>
      </c>
      <c r="M151" s="14">
        <v>5317.5</v>
      </c>
      <c r="N151" s="34"/>
      <c r="O151" s="14">
        <f t="shared" si="16"/>
        <v>15668.21</v>
      </c>
      <c r="P151" s="14">
        <f t="shared" si="18"/>
        <v>10766.880000000001</v>
      </c>
      <c r="Q151" s="14">
        <f t="shared" si="19"/>
        <v>11235.71</v>
      </c>
      <c r="R151" s="14">
        <f t="shared" si="17"/>
        <v>64233.119999999995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295</v>
      </c>
      <c r="C152" s="13" t="s">
        <v>275</v>
      </c>
      <c r="D152" s="13" t="s">
        <v>296</v>
      </c>
      <c r="E152" s="13" t="s">
        <v>211</v>
      </c>
      <c r="F152" s="14">
        <v>26250</v>
      </c>
      <c r="G152" s="14">
        <v>0</v>
      </c>
      <c r="H152" s="33">
        <v>25</v>
      </c>
      <c r="I152" s="14">
        <v>753.38</v>
      </c>
      <c r="J152" s="14">
        <v>1863.75</v>
      </c>
      <c r="K152" s="14">
        <v>288.75</v>
      </c>
      <c r="L152" s="14">
        <v>798</v>
      </c>
      <c r="M152" s="14">
        <v>1861.13</v>
      </c>
      <c r="N152" s="14"/>
      <c r="O152" s="14">
        <f t="shared" si="16"/>
        <v>5565.01</v>
      </c>
      <c r="P152" s="14">
        <f t="shared" si="18"/>
        <v>1576.38</v>
      </c>
      <c r="Q152" s="14">
        <f t="shared" si="19"/>
        <v>4013.63</v>
      </c>
      <c r="R152" s="14">
        <f t="shared" si="17"/>
        <v>24673.62</v>
      </c>
      <c r="S152" s="25"/>
      <c r="T152" s="26"/>
    </row>
    <row r="153" spans="1:20" s="2" customFormat="1" ht="39.950000000000003" customHeight="1" x14ac:dyDescent="0.2">
      <c r="A153" s="31">
        <v>141</v>
      </c>
      <c r="B153" s="13" t="s">
        <v>297</v>
      </c>
      <c r="C153" s="16" t="s">
        <v>276</v>
      </c>
      <c r="D153" s="13" t="s">
        <v>196</v>
      </c>
      <c r="E153" s="13" t="s">
        <v>210</v>
      </c>
      <c r="F153" s="14">
        <v>110000</v>
      </c>
      <c r="G153" s="14">
        <v>14457.62</v>
      </c>
      <c r="H153" s="33">
        <v>25</v>
      </c>
      <c r="I153" s="14">
        <v>3157</v>
      </c>
      <c r="J153" s="14">
        <v>7810</v>
      </c>
      <c r="K153" s="14">
        <v>593.21</v>
      </c>
      <c r="L153" s="14">
        <v>3344</v>
      </c>
      <c r="M153" s="14">
        <v>7799</v>
      </c>
      <c r="N153" s="14"/>
      <c r="O153" s="14">
        <f t="shared" si="16"/>
        <v>22703.21</v>
      </c>
      <c r="P153" s="14">
        <f t="shared" si="18"/>
        <v>20983.620000000003</v>
      </c>
      <c r="Q153" s="14">
        <f t="shared" si="19"/>
        <v>16202.21</v>
      </c>
      <c r="R153" s="14">
        <f t="shared" si="17"/>
        <v>89016.38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104</v>
      </c>
      <c r="C154" s="16" t="s">
        <v>43</v>
      </c>
      <c r="D154" s="13" t="s">
        <v>33</v>
      </c>
      <c r="E154" s="13" t="s">
        <v>438</v>
      </c>
      <c r="F154" s="14">
        <v>70000</v>
      </c>
      <c r="G154" s="14">
        <v>5368.48</v>
      </c>
      <c r="H154" s="33">
        <v>25</v>
      </c>
      <c r="I154" s="14">
        <v>2009</v>
      </c>
      <c r="J154" s="14">
        <v>4970</v>
      </c>
      <c r="K154" s="14">
        <v>593.21</v>
      </c>
      <c r="L154" s="14">
        <v>2128</v>
      </c>
      <c r="M154" s="14">
        <v>4963</v>
      </c>
      <c r="N154" s="14"/>
      <c r="O154" s="14">
        <f t="shared" si="16"/>
        <v>14663.21</v>
      </c>
      <c r="P154" s="14">
        <f t="shared" si="18"/>
        <v>9530.48</v>
      </c>
      <c r="Q154" s="14">
        <f t="shared" si="19"/>
        <v>10526.21</v>
      </c>
      <c r="R154" s="14">
        <f t="shared" si="17"/>
        <v>60469.520000000004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86</v>
      </c>
      <c r="C155" s="15" t="s">
        <v>276</v>
      </c>
      <c r="D155" s="13" t="s">
        <v>197</v>
      </c>
      <c r="E155" s="13" t="s">
        <v>211</v>
      </c>
      <c r="F155" s="14">
        <v>40000</v>
      </c>
      <c r="G155" s="14">
        <v>0</v>
      </c>
      <c r="H155" s="33">
        <v>25</v>
      </c>
      <c r="I155" s="14">
        <v>1148</v>
      </c>
      <c r="J155" s="14">
        <v>2840</v>
      </c>
      <c r="K155" s="14">
        <v>440</v>
      </c>
      <c r="L155" s="14">
        <v>1216</v>
      </c>
      <c r="M155" s="14">
        <v>2836</v>
      </c>
      <c r="N155" s="14"/>
      <c r="O155" s="14">
        <f t="shared" si="16"/>
        <v>8480</v>
      </c>
      <c r="P155" s="14">
        <f t="shared" si="18"/>
        <v>2389</v>
      </c>
      <c r="Q155" s="14">
        <f t="shared" si="19"/>
        <v>6116</v>
      </c>
      <c r="R155" s="14">
        <f t="shared" si="17"/>
        <v>37611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111</v>
      </c>
      <c r="C156" s="15" t="s">
        <v>276</v>
      </c>
      <c r="D156" s="13" t="s">
        <v>197</v>
      </c>
      <c r="E156" s="13" t="s">
        <v>438</v>
      </c>
      <c r="F156" s="14">
        <v>40000</v>
      </c>
      <c r="G156" s="14">
        <v>0</v>
      </c>
      <c r="H156" s="33">
        <v>25</v>
      </c>
      <c r="I156" s="14">
        <v>1148</v>
      </c>
      <c r="J156" s="14">
        <v>2840</v>
      </c>
      <c r="K156" s="14">
        <v>440</v>
      </c>
      <c r="L156" s="14">
        <v>1216</v>
      </c>
      <c r="M156" s="14">
        <v>2836</v>
      </c>
      <c r="N156" s="14">
        <v>1190.1199999999999</v>
      </c>
      <c r="O156" s="14">
        <f t="shared" si="16"/>
        <v>9670.119999999999</v>
      </c>
      <c r="P156" s="14">
        <f t="shared" si="18"/>
        <v>3579.12</v>
      </c>
      <c r="Q156" s="14">
        <f t="shared" si="19"/>
        <v>6116</v>
      </c>
      <c r="R156" s="14">
        <f t="shared" si="17"/>
        <v>36420.879999999997</v>
      </c>
      <c r="S156" s="25"/>
      <c r="T156" s="26"/>
    </row>
    <row r="157" spans="1:20" s="9" customFormat="1" ht="39.950000000000003" customHeight="1" x14ac:dyDescent="0.2">
      <c r="A157" s="31">
        <v>145</v>
      </c>
      <c r="B157" s="13" t="s">
        <v>122</v>
      </c>
      <c r="C157" s="15" t="s">
        <v>276</v>
      </c>
      <c r="D157" s="13" t="s">
        <v>188</v>
      </c>
      <c r="E157" s="13" t="s">
        <v>438</v>
      </c>
      <c r="F157" s="14">
        <v>34000</v>
      </c>
      <c r="G157" s="14">
        <v>0</v>
      </c>
      <c r="H157" s="33">
        <v>25</v>
      </c>
      <c r="I157" s="14">
        <v>975.8</v>
      </c>
      <c r="J157" s="14">
        <v>2414</v>
      </c>
      <c r="K157" s="14">
        <v>374</v>
      </c>
      <c r="L157" s="14">
        <v>1033.5999999999999</v>
      </c>
      <c r="M157" s="14">
        <v>2410.6</v>
      </c>
      <c r="N157" s="14"/>
      <c r="O157" s="14">
        <f t="shared" si="16"/>
        <v>7208</v>
      </c>
      <c r="P157" s="14">
        <f t="shared" si="18"/>
        <v>2034.3999999999999</v>
      </c>
      <c r="Q157" s="14">
        <f t="shared" si="19"/>
        <v>5198.6000000000004</v>
      </c>
      <c r="R157" s="14">
        <f t="shared" si="17"/>
        <v>31965.599999999999</v>
      </c>
      <c r="S157" s="25"/>
      <c r="T157" s="26"/>
    </row>
    <row r="158" spans="1:20" s="2" customFormat="1" ht="39.950000000000003" customHeight="1" x14ac:dyDescent="0.2">
      <c r="A158" s="31">
        <v>146</v>
      </c>
      <c r="B158" s="13" t="s">
        <v>138</v>
      </c>
      <c r="C158" s="15" t="s">
        <v>276</v>
      </c>
      <c r="D158" s="13" t="s">
        <v>197</v>
      </c>
      <c r="E158" s="13" t="s">
        <v>211</v>
      </c>
      <c r="F158" s="14">
        <v>40000</v>
      </c>
      <c r="G158" s="14">
        <v>0</v>
      </c>
      <c r="H158" s="33">
        <v>25</v>
      </c>
      <c r="I158" s="14">
        <v>1148</v>
      </c>
      <c r="J158" s="14">
        <v>2840</v>
      </c>
      <c r="K158" s="14">
        <v>440</v>
      </c>
      <c r="L158" s="14">
        <v>1216</v>
      </c>
      <c r="M158" s="14">
        <v>2836</v>
      </c>
      <c r="N158" s="14">
        <v>1190.1199999999999</v>
      </c>
      <c r="O158" s="14">
        <f>SUM(I158:N158)</f>
        <v>9670.119999999999</v>
      </c>
      <c r="P158" s="14">
        <f>SUM(G158,H158,I158,L158,N158)</f>
        <v>3579.12</v>
      </c>
      <c r="Q158" s="14">
        <f>SUM(J158,K158,M158)</f>
        <v>6116</v>
      </c>
      <c r="R158" s="14">
        <f>+F158-P158</f>
        <v>36420.879999999997</v>
      </c>
      <c r="S158" s="25"/>
      <c r="T158" s="26"/>
    </row>
    <row r="159" spans="1:20" s="2" customFormat="1" ht="39.950000000000003" customHeight="1" x14ac:dyDescent="0.2">
      <c r="A159" s="31">
        <v>147</v>
      </c>
      <c r="B159" s="13" t="s">
        <v>374</v>
      </c>
      <c r="C159" s="15" t="s">
        <v>276</v>
      </c>
      <c r="D159" s="13" t="s">
        <v>197</v>
      </c>
      <c r="E159" s="13" t="s">
        <v>211</v>
      </c>
      <c r="F159" s="14">
        <v>40000</v>
      </c>
      <c r="G159" s="14">
        <v>0</v>
      </c>
      <c r="H159" s="33">
        <v>25</v>
      </c>
      <c r="I159" s="14">
        <v>1148</v>
      </c>
      <c r="J159" s="14">
        <v>2840</v>
      </c>
      <c r="K159" s="14">
        <v>440</v>
      </c>
      <c r="L159" s="14">
        <v>1216</v>
      </c>
      <c r="M159" s="14">
        <v>2836</v>
      </c>
      <c r="N159" s="14"/>
      <c r="O159" s="14">
        <f>SUM(I159:N159)</f>
        <v>8480</v>
      </c>
      <c r="P159" s="14">
        <f>SUM(G159,H159,I159,L159,N159)</f>
        <v>2389</v>
      </c>
      <c r="Q159" s="14">
        <f>SUM(J159,K159,M159)</f>
        <v>6116</v>
      </c>
      <c r="R159" s="14">
        <f>+F159-P159</f>
        <v>37611</v>
      </c>
      <c r="S159" s="25"/>
      <c r="T159" s="26"/>
    </row>
    <row r="160" spans="1:20" s="2" customFormat="1" ht="39.950000000000003" customHeight="1" x14ac:dyDescent="0.2">
      <c r="A160" s="31">
        <v>148</v>
      </c>
      <c r="B160" s="13" t="s">
        <v>154</v>
      </c>
      <c r="C160" s="15" t="s">
        <v>276</v>
      </c>
      <c r="D160" s="13" t="s">
        <v>197</v>
      </c>
      <c r="E160" s="13" t="s">
        <v>211</v>
      </c>
      <c r="F160" s="14">
        <v>40000</v>
      </c>
      <c r="G160" s="14">
        <v>0</v>
      </c>
      <c r="H160" s="33">
        <v>25</v>
      </c>
      <c r="I160" s="14">
        <v>1148</v>
      </c>
      <c r="J160" s="14">
        <v>2840</v>
      </c>
      <c r="K160" s="14">
        <v>440</v>
      </c>
      <c r="L160" s="14">
        <v>1216</v>
      </c>
      <c r="M160" s="14">
        <v>2836</v>
      </c>
      <c r="N160" s="14"/>
      <c r="O160" s="14">
        <f t="shared" ref="O160" si="20">SUM(I160:N160)</f>
        <v>8480</v>
      </c>
      <c r="P160" s="14">
        <f t="shared" si="18"/>
        <v>2389</v>
      </c>
      <c r="Q160" s="14">
        <f t="shared" si="19"/>
        <v>6116</v>
      </c>
      <c r="R160" s="14">
        <f t="shared" si="17"/>
        <v>37611</v>
      </c>
      <c r="S160" s="25"/>
      <c r="T160" s="26"/>
    </row>
    <row r="161" spans="1:20" s="9" customFormat="1" ht="39.950000000000003" customHeight="1" x14ac:dyDescent="0.2">
      <c r="A161" s="31">
        <v>149</v>
      </c>
      <c r="B161" s="13" t="s">
        <v>185</v>
      </c>
      <c r="C161" s="15" t="s">
        <v>276</v>
      </c>
      <c r="D161" s="13" t="s">
        <v>214</v>
      </c>
      <c r="E161" s="13" t="s">
        <v>438</v>
      </c>
      <c r="F161" s="14">
        <v>50000</v>
      </c>
      <c r="G161" s="14">
        <v>1854</v>
      </c>
      <c r="H161" s="33">
        <v>25</v>
      </c>
      <c r="I161" s="14">
        <v>1435</v>
      </c>
      <c r="J161" s="14">
        <v>3550</v>
      </c>
      <c r="K161" s="14">
        <v>550</v>
      </c>
      <c r="L161" s="14">
        <v>1520</v>
      </c>
      <c r="M161" s="14">
        <v>3545</v>
      </c>
      <c r="N161" s="14"/>
      <c r="O161" s="14">
        <f t="shared" si="16"/>
        <v>10600</v>
      </c>
      <c r="P161" s="14">
        <f t="shared" si="18"/>
        <v>4834</v>
      </c>
      <c r="Q161" s="14">
        <f t="shared" si="19"/>
        <v>7645</v>
      </c>
      <c r="R161" s="14">
        <f t="shared" si="17"/>
        <v>45166</v>
      </c>
      <c r="S161" s="25"/>
      <c r="T161" s="26"/>
    </row>
    <row r="162" spans="1:20" s="9" customFormat="1" ht="39.950000000000003" customHeight="1" x14ac:dyDescent="0.2">
      <c r="A162" s="31">
        <v>150</v>
      </c>
      <c r="B162" s="13" t="s">
        <v>230</v>
      </c>
      <c r="C162" s="15" t="s">
        <v>276</v>
      </c>
      <c r="D162" s="13" t="s">
        <v>197</v>
      </c>
      <c r="E162" s="13" t="s">
        <v>211</v>
      </c>
      <c r="F162" s="14">
        <v>40000</v>
      </c>
      <c r="G162" s="14">
        <v>0</v>
      </c>
      <c r="H162" s="33">
        <v>25</v>
      </c>
      <c r="I162" s="14">
        <v>1148</v>
      </c>
      <c r="J162" s="14">
        <v>2840</v>
      </c>
      <c r="K162" s="14">
        <v>440</v>
      </c>
      <c r="L162" s="14">
        <v>1216</v>
      </c>
      <c r="M162" s="14">
        <v>2836</v>
      </c>
      <c r="N162" s="14"/>
      <c r="O162" s="14">
        <f t="shared" si="16"/>
        <v>8480</v>
      </c>
      <c r="P162" s="14">
        <f t="shared" si="18"/>
        <v>2389</v>
      </c>
      <c r="Q162" s="14">
        <f t="shared" si="19"/>
        <v>6116</v>
      </c>
      <c r="R162" s="14">
        <f t="shared" si="17"/>
        <v>37611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94</v>
      </c>
      <c r="C163" s="15" t="s">
        <v>325</v>
      </c>
      <c r="D163" s="13" t="s">
        <v>409</v>
      </c>
      <c r="E163" s="13" t="s">
        <v>438</v>
      </c>
      <c r="F163" s="14">
        <v>175000</v>
      </c>
      <c r="G163" s="14">
        <v>30052.61</v>
      </c>
      <c r="H163" s="33">
        <v>25</v>
      </c>
      <c r="I163" s="14">
        <v>5022.5</v>
      </c>
      <c r="J163" s="14">
        <v>12425</v>
      </c>
      <c r="K163" s="14">
        <v>593.21</v>
      </c>
      <c r="L163" s="14">
        <v>4098.53</v>
      </c>
      <c r="M163" s="14">
        <v>9558.74</v>
      </c>
      <c r="N163" s="14"/>
      <c r="O163" s="14">
        <f t="shared" si="16"/>
        <v>31697.979999999996</v>
      </c>
      <c r="P163" s="14">
        <f t="shared" si="18"/>
        <v>39198.639999999999</v>
      </c>
      <c r="Q163" s="14">
        <f t="shared" si="19"/>
        <v>22576.949999999997</v>
      </c>
      <c r="R163" s="14">
        <f t="shared" si="17"/>
        <v>135801.35999999999</v>
      </c>
      <c r="S163" s="25"/>
      <c r="T163" s="26"/>
    </row>
    <row r="164" spans="1:20" s="9" customFormat="1" ht="39.950000000000003" customHeight="1" x14ac:dyDescent="0.2">
      <c r="A164" s="31">
        <v>152</v>
      </c>
      <c r="B164" s="13" t="s">
        <v>375</v>
      </c>
      <c r="C164" s="15" t="s">
        <v>325</v>
      </c>
      <c r="D164" s="13" t="s">
        <v>410</v>
      </c>
      <c r="E164" s="13" t="s">
        <v>438</v>
      </c>
      <c r="F164" s="14">
        <v>130000</v>
      </c>
      <c r="G164" s="14">
        <v>18864.59</v>
      </c>
      <c r="H164" s="33">
        <v>25</v>
      </c>
      <c r="I164" s="14">
        <v>3731</v>
      </c>
      <c r="J164" s="14">
        <v>9230</v>
      </c>
      <c r="K164" s="14">
        <v>593.21</v>
      </c>
      <c r="L164" s="14">
        <v>3952</v>
      </c>
      <c r="M164" s="14">
        <v>9217</v>
      </c>
      <c r="N164" s="14">
        <v>1190.1199999999999</v>
      </c>
      <c r="O164" s="14">
        <f t="shared" si="16"/>
        <v>27913.329999999998</v>
      </c>
      <c r="P164" s="14">
        <f t="shared" si="18"/>
        <v>27762.71</v>
      </c>
      <c r="Q164" s="14">
        <f t="shared" si="19"/>
        <v>19040.21</v>
      </c>
      <c r="R164" s="14">
        <f t="shared" si="17"/>
        <v>102237.29000000001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62</v>
      </c>
      <c r="C165" s="15" t="s">
        <v>325</v>
      </c>
      <c r="D165" s="13" t="s">
        <v>35</v>
      </c>
      <c r="E165" s="13" t="s">
        <v>438</v>
      </c>
      <c r="F165" s="14">
        <v>65000</v>
      </c>
      <c r="G165" s="14">
        <v>4427.58</v>
      </c>
      <c r="H165" s="33">
        <v>25</v>
      </c>
      <c r="I165" s="14">
        <v>1865.5</v>
      </c>
      <c r="J165" s="14">
        <v>4615</v>
      </c>
      <c r="K165" s="14">
        <v>593.21</v>
      </c>
      <c r="L165" s="14">
        <v>1976</v>
      </c>
      <c r="M165" s="14">
        <v>4608.5</v>
      </c>
      <c r="N165" s="14"/>
      <c r="O165" s="14">
        <f t="shared" si="16"/>
        <v>13658.21</v>
      </c>
      <c r="P165" s="14">
        <f t="shared" si="18"/>
        <v>8294.08</v>
      </c>
      <c r="Q165" s="14">
        <f t="shared" si="19"/>
        <v>9816.7099999999991</v>
      </c>
      <c r="R165" s="14">
        <f t="shared" si="17"/>
        <v>56705.919999999998</v>
      </c>
      <c r="S165" s="25"/>
      <c r="T165" s="26"/>
    </row>
    <row r="166" spans="1:20" s="9" customFormat="1" ht="39.950000000000003" customHeight="1" x14ac:dyDescent="0.2">
      <c r="A166" s="31">
        <v>154</v>
      </c>
      <c r="B166" s="13" t="s">
        <v>85</v>
      </c>
      <c r="C166" s="16" t="s">
        <v>325</v>
      </c>
      <c r="D166" s="13" t="s">
        <v>411</v>
      </c>
      <c r="E166" s="13" t="s">
        <v>211</v>
      </c>
      <c r="F166" s="14">
        <v>175000</v>
      </c>
      <c r="G166" s="14">
        <v>30052.61</v>
      </c>
      <c r="H166" s="33">
        <v>25</v>
      </c>
      <c r="I166" s="14">
        <v>5022.5</v>
      </c>
      <c r="J166" s="14">
        <v>12425</v>
      </c>
      <c r="K166" s="14">
        <v>593.21</v>
      </c>
      <c r="L166" s="14">
        <v>4098.53</v>
      </c>
      <c r="M166" s="14">
        <v>9558.74</v>
      </c>
      <c r="N166" s="14"/>
      <c r="O166" s="14">
        <f t="shared" si="16"/>
        <v>31697.979999999996</v>
      </c>
      <c r="P166" s="14">
        <f t="shared" si="18"/>
        <v>39198.639999999999</v>
      </c>
      <c r="Q166" s="14">
        <f t="shared" si="19"/>
        <v>22576.949999999997</v>
      </c>
      <c r="R166" s="14">
        <f t="shared" si="17"/>
        <v>135801.35999999999</v>
      </c>
      <c r="S166" s="25"/>
      <c r="T166" s="26"/>
    </row>
    <row r="167" spans="1:20" s="9" customFormat="1" ht="39.950000000000003" customHeight="1" x14ac:dyDescent="0.2">
      <c r="A167" s="31">
        <v>155</v>
      </c>
      <c r="B167" s="13" t="s">
        <v>105</v>
      </c>
      <c r="C167" s="15" t="s">
        <v>325</v>
      </c>
      <c r="D167" s="13" t="s">
        <v>34</v>
      </c>
      <c r="E167" s="13" t="s">
        <v>438</v>
      </c>
      <c r="F167" s="14">
        <v>50000</v>
      </c>
      <c r="G167" s="14">
        <v>1854</v>
      </c>
      <c r="H167" s="33">
        <v>25</v>
      </c>
      <c r="I167" s="14">
        <v>1435</v>
      </c>
      <c r="J167" s="14">
        <v>3550</v>
      </c>
      <c r="K167" s="14">
        <v>550</v>
      </c>
      <c r="L167" s="14">
        <v>1520</v>
      </c>
      <c r="M167" s="14">
        <v>3545</v>
      </c>
      <c r="N167" s="14"/>
      <c r="O167" s="14">
        <f t="shared" si="16"/>
        <v>10600</v>
      </c>
      <c r="P167" s="14">
        <f t="shared" si="18"/>
        <v>4834</v>
      </c>
      <c r="Q167" s="14">
        <f t="shared" si="19"/>
        <v>7645</v>
      </c>
      <c r="R167" s="14">
        <f t="shared" si="17"/>
        <v>45166</v>
      </c>
      <c r="S167" s="25"/>
      <c r="T167" s="26"/>
    </row>
    <row r="168" spans="1:20" s="2" customFormat="1" ht="39.950000000000003" customHeight="1" x14ac:dyDescent="0.2">
      <c r="A168" s="31">
        <v>156</v>
      </c>
      <c r="B168" s="13" t="s">
        <v>52</v>
      </c>
      <c r="C168" s="15" t="s">
        <v>325</v>
      </c>
      <c r="D168" s="13" t="s">
        <v>196</v>
      </c>
      <c r="E168" s="13" t="s">
        <v>210</v>
      </c>
      <c r="F168" s="14">
        <v>175000</v>
      </c>
      <c r="G168" s="14">
        <v>30052.61</v>
      </c>
      <c r="H168" s="33">
        <v>25</v>
      </c>
      <c r="I168" s="14">
        <v>5022.5</v>
      </c>
      <c r="J168" s="14">
        <v>12425</v>
      </c>
      <c r="K168" s="14">
        <v>593.21</v>
      </c>
      <c r="L168" s="14">
        <v>4098.53</v>
      </c>
      <c r="M168" s="14">
        <v>9558.74</v>
      </c>
      <c r="N168" s="14"/>
      <c r="O168" s="14">
        <f>SUM(I168:N168)</f>
        <v>31697.979999999996</v>
      </c>
      <c r="P168" s="14">
        <f>SUM(G168,H168,I168,L168,N168)</f>
        <v>39198.639999999999</v>
      </c>
      <c r="Q168" s="14">
        <f>SUM(J168,K168,M168)</f>
        <v>22576.949999999997</v>
      </c>
      <c r="R168" s="14">
        <f>+F168-P168</f>
        <v>135801.35999999999</v>
      </c>
      <c r="S168" s="25"/>
      <c r="T168" s="26"/>
    </row>
    <row r="169" spans="1:20" s="9" customFormat="1" ht="39.950000000000003" customHeight="1" x14ac:dyDescent="0.2">
      <c r="A169" s="31">
        <v>157</v>
      </c>
      <c r="B169" s="16" t="s">
        <v>100</v>
      </c>
      <c r="C169" s="16" t="s">
        <v>412</v>
      </c>
      <c r="D169" s="16" t="s">
        <v>413</v>
      </c>
      <c r="E169" s="13" t="s">
        <v>438</v>
      </c>
      <c r="F169" s="14">
        <v>125000</v>
      </c>
      <c r="G169" s="14">
        <v>17985.990000000002</v>
      </c>
      <c r="H169" s="33">
        <v>25</v>
      </c>
      <c r="I169" s="14">
        <v>3587.5</v>
      </c>
      <c r="J169" s="14">
        <v>8875</v>
      </c>
      <c r="K169" s="14">
        <v>593.21</v>
      </c>
      <c r="L169" s="14">
        <v>3800</v>
      </c>
      <c r="M169" s="14">
        <v>8862.5</v>
      </c>
      <c r="N169" s="14"/>
      <c r="O169" s="14">
        <f>SUM(I169:N169)</f>
        <v>25718.21</v>
      </c>
      <c r="P169" s="14">
        <f>SUM(G169,H169,I169,L169,N169)</f>
        <v>25398.49</v>
      </c>
      <c r="Q169" s="14">
        <f>SUM(J169,K169,M169)</f>
        <v>18330.71</v>
      </c>
      <c r="R169" s="14">
        <f>+F169-P169</f>
        <v>99601.51</v>
      </c>
      <c r="S169" s="25"/>
      <c r="T169" s="26"/>
    </row>
    <row r="170" spans="1:20" s="2" customFormat="1" ht="39.950000000000003" customHeight="1" x14ac:dyDescent="0.2">
      <c r="A170" s="31">
        <v>158</v>
      </c>
      <c r="B170" s="13" t="s">
        <v>106</v>
      </c>
      <c r="C170" s="16" t="s">
        <v>327</v>
      </c>
      <c r="D170" s="13" t="s">
        <v>414</v>
      </c>
      <c r="E170" s="13" t="s">
        <v>438</v>
      </c>
      <c r="F170" s="14">
        <v>90000</v>
      </c>
      <c r="G170" s="14">
        <v>9753.1200000000008</v>
      </c>
      <c r="H170" s="33">
        <v>25</v>
      </c>
      <c r="I170" s="14">
        <v>2583</v>
      </c>
      <c r="J170" s="14">
        <v>6390</v>
      </c>
      <c r="K170" s="14">
        <v>593.21</v>
      </c>
      <c r="L170" s="14">
        <v>2736</v>
      </c>
      <c r="M170" s="14">
        <v>6381</v>
      </c>
      <c r="N170" s="14"/>
      <c r="O170" s="14">
        <f t="shared" ref="O170" si="21">SUM(I170:N170)</f>
        <v>18683.21</v>
      </c>
      <c r="P170" s="14">
        <f t="shared" ref="P170" si="22">SUM(G170,H170,I170,L170,N170)</f>
        <v>15097.12</v>
      </c>
      <c r="Q170" s="14">
        <f t="shared" ref="Q170" si="23">SUM(J170,K170,M170)</f>
        <v>13364.21</v>
      </c>
      <c r="R170" s="14">
        <f t="shared" ref="R170" si="24">+F170-P170</f>
        <v>74902.880000000005</v>
      </c>
      <c r="S170" s="25"/>
      <c r="T170" s="26"/>
    </row>
    <row r="171" spans="1:20" s="9" customFormat="1" ht="39.950000000000003" customHeight="1" x14ac:dyDescent="0.2">
      <c r="A171" s="31">
        <v>159</v>
      </c>
      <c r="B171" s="16" t="s">
        <v>55</v>
      </c>
      <c r="C171" s="16" t="s">
        <v>327</v>
      </c>
      <c r="D171" s="16" t="s">
        <v>36</v>
      </c>
      <c r="E171" s="16" t="s">
        <v>438</v>
      </c>
      <c r="F171" s="14">
        <v>65000</v>
      </c>
      <c r="G171" s="14">
        <v>4427.58</v>
      </c>
      <c r="H171" s="33">
        <v>25</v>
      </c>
      <c r="I171" s="14">
        <v>1865.5</v>
      </c>
      <c r="J171" s="14">
        <v>4615</v>
      </c>
      <c r="K171" s="14">
        <v>593.21</v>
      </c>
      <c r="L171" s="14">
        <v>1976</v>
      </c>
      <c r="M171" s="14">
        <v>4608.5</v>
      </c>
      <c r="N171" s="14"/>
      <c r="O171" s="14">
        <f t="shared" si="16"/>
        <v>13658.21</v>
      </c>
      <c r="P171" s="14">
        <f t="shared" si="18"/>
        <v>8294.08</v>
      </c>
      <c r="Q171" s="14">
        <f t="shared" si="19"/>
        <v>9816.7099999999991</v>
      </c>
      <c r="R171" s="14">
        <f t="shared" si="17"/>
        <v>56705.919999999998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376</v>
      </c>
      <c r="C172" s="16" t="s">
        <v>327</v>
      </c>
      <c r="D172" s="13" t="s">
        <v>37</v>
      </c>
      <c r="E172" s="13" t="s">
        <v>438</v>
      </c>
      <c r="F172" s="14">
        <v>70000</v>
      </c>
      <c r="G172" s="14">
        <v>5368.48</v>
      </c>
      <c r="H172" s="33">
        <v>25</v>
      </c>
      <c r="I172" s="14">
        <v>2009</v>
      </c>
      <c r="J172" s="14">
        <v>4970</v>
      </c>
      <c r="K172" s="14">
        <v>593.21</v>
      </c>
      <c r="L172" s="14">
        <v>2128</v>
      </c>
      <c r="M172" s="14">
        <v>4963</v>
      </c>
      <c r="N172" s="14"/>
      <c r="O172" s="14">
        <f t="shared" si="16"/>
        <v>14663.21</v>
      </c>
      <c r="P172" s="14">
        <f t="shared" si="18"/>
        <v>9530.48</v>
      </c>
      <c r="Q172" s="14">
        <f t="shared" si="19"/>
        <v>10526.21</v>
      </c>
      <c r="R172" s="14">
        <f t="shared" si="17"/>
        <v>60469.520000000004</v>
      </c>
      <c r="S172" s="25"/>
      <c r="T172" s="26"/>
    </row>
    <row r="173" spans="1:20" s="9" customFormat="1" ht="39.950000000000003" customHeight="1" x14ac:dyDescent="0.2">
      <c r="A173" s="31">
        <v>161</v>
      </c>
      <c r="B173" s="13" t="s">
        <v>59</v>
      </c>
      <c r="C173" s="16" t="s">
        <v>327</v>
      </c>
      <c r="D173" s="13" t="s">
        <v>37</v>
      </c>
      <c r="E173" s="13" t="s">
        <v>438</v>
      </c>
      <c r="F173" s="14">
        <v>65000</v>
      </c>
      <c r="G173" s="14">
        <v>4427.58</v>
      </c>
      <c r="H173" s="33">
        <v>25</v>
      </c>
      <c r="I173" s="14">
        <v>1865.5</v>
      </c>
      <c r="J173" s="14">
        <v>4615</v>
      </c>
      <c r="K173" s="14">
        <v>593.21</v>
      </c>
      <c r="L173" s="14">
        <v>1976</v>
      </c>
      <c r="M173" s="14">
        <v>4608.5</v>
      </c>
      <c r="N173" s="14"/>
      <c r="O173" s="14">
        <f t="shared" si="16"/>
        <v>13658.21</v>
      </c>
      <c r="P173" s="14">
        <f t="shared" si="18"/>
        <v>8294.08</v>
      </c>
      <c r="Q173" s="14">
        <f t="shared" si="19"/>
        <v>9816.7099999999991</v>
      </c>
      <c r="R173" s="14">
        <f t="shared" si="17"/>
        <v>56705.919999999998</v>
      </c>
      <c r="S173" s="25"/>
      <c r="T173" s="26"/>
    </row>
    <row r="174" spans="1:20" s="2" customFormat="1" ht="39.950000000000003" customHeight="1" x14ac:dyDescent="0.2">
      <c r="A174" s="31">
        <v>162</v>
      </c>
      <c r="B174" s="13" t="s">
        <v>60</v>
      </c>
      <c r="C174" s="16" t="s">
        <v>327</v>
      </c>
      <c r="D174" s="13" t="s">
        <v>285</v>
      </c>
      <c r="E174" s="13" t="s">
        <v>438</v>
      </c>
      <c r="F174" s="14">
        <v>75000</v>
      </c>
      <c r="G174" s="14">
        <v>6071.35</v>
      </c>
      <c r="H174" s="33">
        <v>25</v>
      </c>
      <c r="I174" s="14">
        <v>2152.5</v>
      </c>
      <c r="J174" s="14">
        <v>5325</v>
      </c>
      <c r="K174" s="14">
        <v>593.21</v>
      </c>
      <c r="L174" s="14">
        <v>2280</v>
      </c>
      <c r="M174" s="14">
        <v>5317.5</v>
      </c>
      <c r="N174" s="14">
        <v>1190.1199999999999</v>
      </c>
      <c r="O174" s="14">
        <f t="shared" si="16"/>
        <v>16858.329999999998</v>
      </c>
      <c r="P174" s="14">
        <f t="shared" si="18"/>
        <v>11718.970000000001</v>
      </c>
      <c r="Q174" s="14">
        <f t="shared" si="19"/>
        <v>11235.71</v>
      </c>
      <c r="R174" s="14">
        <f t="shared" si="17"/>
        <v>63281.03</v>
      </c>
      <c r="S174" s="25"/>
      <c r="T174" s="26"/>
    </row>
    <row r="175" spans="1:20" s="9" customFormat="1" ht="39.950000000000003" customHeight="1" x14ac:dyDescent="0.2">
      <c r="A175" s="31">
        <v>163</v>
      </c>
      <c r="B175" s="13" t="s">
        <v>101</v>
      </c>
      <c r="C175" s="16" t="s">
        <v>327</v>
      </c>
      <c r="D175" s="13" t="s">
        <v>36</v>
      </c>
      <c r="E175" s="13" t="s">
        <v>438</v>
      </c>
      <c r="F175" s="14">
        <v>65000</v>
      </c>
      <c r="G175" s="14">
        <v>4427.58</v>
      </c>
      <c r="H175" s="33">
        <v>25</v>
      </c>
      <c r="I175" s="14">
        <v>1865.5</v>
      </c>
      <c r="J175" s="14">
        <v>4615</v>
      </c>
      <c r="K175" s="14">
        <v>593.21</v>
      </c>
      <c r="L175" s="14">
        <v>1976</v>
      </c>
      <c r="M175" s="14">
        <v>4608.5</v>
      </c>
      <c r="N175" s="14"/>
      <c r="O175" s="14">
        <f t="shared" si="16"/>
        <v>13658.21</v>
      </c>
      <c r="P175" s="14">
        <f t="shared" si="18"/>
        <v>8294.08</v>
      </c>
      <c r="Q175" s="14">
        <f t="shared" si="19"/>
        <v>9816.7099999999991</v>
      </c>
      <c r="R175" s="14">
        <f t="shared" si="17"/>
        <v>56705.919999999998</v>
      </c>
      <c r="S175" s="25"/>
      <c r="T175" s="26"/>
    </row>
    <row r="176" spans="1:20" s="9" customFormat="1" ht="39.950000000000003" customHeight="1" x14ac:dyDescent="0.2">
      <c r="A176" s="31">
        <v>164</v>
      </c>
      <c r="B176" s="16" t="s">
        <v>107</v>
      </c>
      <c r="C176" s="16" t="s">
        <v>327</v>
      </c>
      <c r="D176" s="16" t="s">
        <v>37</v>
      </c>
      <c r="E176" s="13" t="s">
        <v>438</v>
      </c>
      <c r="F176" s="14">
        <v>65000</v>
      </c>
      <c r="G176" s="14">
        <v>4427.58</v>
      </c>
      <c r="H176" s="33">
        <v>25</v>
      </c>
      <c r="I176" s="14">
        <v>1865.5</v>
      </c>
      <c r="J176" s="14">
        <v>4615</v>
      </c>
      <c r="K176" s="14">
        <v>593.21</v>
      </c>
      <c r="L176" s="14">
        <v>1976</v>
      </c>
      <c r="M176" s="14">
        <v>4608.5</v>
      </c>
      <c r="N176" s="14"/>
      <c r="O176" s="14">
        <f t="shared" si="16"/>
        <v>13658.21</v>
      </c>
      <c r="P176" s="14">
        <f t="shared" si="18"/>
        <v>8294.08</v>
      </c>
      <c r="Q176" s="14">
        <f t="shared" si="19"/>
        <v>9816.7099999999991</v>
      </c>
      <c r="R176" s="14">
        <f t="shared" si="17"/>
        <v>56705.919999999998</v>
      </c>
      <c r="S176" s="25"/>
      <c r="T176" s="26"/>
    </row>
    <row r="177" spans="1:20" s="9" customFormat="1" ht="39.950000000000003" customHeight="1" x14ac:dyDescent="0.2">
      <c r="A177" s="31">
        <v>165</v>
      </c>
      <c r="B177" s="13" t="s">
        <v>117</v>
      </c>
      <c r="C177" s="16" t="s">
        <v>327</v>
      </c>
      <c r="D177" s="13" t="s">
        <v>36</v>
      </c>
      <c r="E177" s="13" t="s">
        <v>438</v>
      </c>
      <c r="F177" s="14">
        <v>70000</v>
      </c>
      <c r="G177" s="14">
        <v>5130.45</v>
      </c>
      <c r="H177" s="33">
        <v>25</v>
      </c>
      <c r="I177" s="14">
        <v>2009</v>
      </c>
      <c r="J177" s="14">
        <v>4970</v>
      </c>
      <c r="K177" s="14">
        <v>593.21</v>
      </c>
      <c r="L177" s="14">
        <v>2128</v>
      </c>
      <c r="M177" s="14">
        <v>4963</v>
      </c>
      <c r="N177" s="14">
        <v>1190.1199999999999</v>
      </c>
      <c r="O177" s="14">
        <f t="shared" si="16"/>
        <v>15853.329999999998</v>
      </c>
      <c r="P177" s="14">
        <f t="shared" si="18"/>
        <v>10482.57</v>
      </c>
      <c r="Q177" s="14">
        <f t="shared" si="19"/>
        <v>10526.21</v>
      </c>
      <c r="R177" s="14">
        <f t="shared" si="17"/>
        <v>59517.43</v>
      </c>
      <c r="S177" s="25"/>
      <c r="T177" s="26"/>
    </row>
    <row r="178" spans="1:20" s="9" customFormat="1" ht="39.950000000000003" customHeight="1" x14ac:dyDescent="0.2">
      <c r="A178" s="31">
        <v>166</v>
      </c>
      <c r="B178" s="16" t="s">
        <v>177</v>
      </c>
      <c r="C178" s="16" t="s">
        <v>327</v>
      </c>
      <c r="D178" s="16" t="s">
        <v>37</v>
      </c>
      <c r="E178" s="13" t="s">
        <v>211</v>
      </c>
      <c r="F178" s="14">
        <v>60000</v>
      </c>
      <c r="G178" s="14">
        <v>3486.68</v>
      </c>
      <c r="H178" s="33">
        <v>25</v>
      </c>
      <c r="I178" s="14">
        <v>1722</v>
      </c>
      <c r="J178" s="14">
        <v>4260</v>
      </c>
      <c r="K178" s="14">
        <v>593.21</v>
      </c>
      <c r="L178" s="14">
        <v>1824</v>
      </c>
      <c r="M178" s="14">
        <v>4254</v>
      </c>
      <c r="N178" s="14"/>
      <c r="O178" s="14">
        <f t="shared" si="16"/>
        <v>12653.21</v>
      </c>
      <c r="P178" s="14">
        <f t="shared" si="18"/>
        <v>7057.68</v>
      </c>
      <c r="Q178" s="14">
        <f t="shared" si="19"/>
        <v>9107.2099999999991</v>
      </c>
      <c r="R178" s="14">
        <f t="shared" si="17"/>
        <v>52942.32</v>
      </c>
      <c r="S178" s="25"/>
      <c r="T178" s="26"/>
    </row>
    <row r="179" spans="1:20" s="9" customFormat="1" ht="39.950000000000003" customHeight="1" x14ac:dyDescent="0.2">
      <c r="A179" s="31">
        <v>167</v>
      </c>
      <c r="B179" s="16" t="s">
        <v>250</v>
      </c>
      <c r="C179" s="16" t="s">
        <v>327</v>
      </c>
      <c r="D179" s="16" t="s">
        <v>37</v>
      </c>
      <c r="E179" s="13" t="s">
        <v>438</v>
      </c>
      <c r="F179" s="14">
        <v>60000</v>
      </c>
      <c r="G179" s="14">
        <v>3486.68</v>
      </c>
      <c r="H179" s="33">
        <v>25</v>
      </c>
      <c r="I179" s="14">
        <v>1722</v>
      </c>
      <c r="J179" s="14">
        <v>4260</v>
      </c>
      <c r="K179" s="14">
        <v>593.21</v>
      </c>
      <c r="L179" s="14">
        <v>1824</v>
      </c>
      <c r="M179" s="14">
        <v>4254</v>
      </c>
      <c r="N179" s="14"/>
      <c r="O179" s="14">
        <f t="shared" si="16"/>
        <v>12653.21</v>
      </c>
      <c r="P179" s="14">
        <f t="shared" si="18"/>
        <v>7057.68</v>
      </c>
      <c r="Q179" s="14">
        <f t="shared" si="19"/>
        <v>9107.2099999999991</v>
      </c>
      <c r="R179" s="14">
        <f t="shared" si="17"/>
        <v>52942.32</v>
      </c>
      <c r="S179" s="25"/>
      <c r="T179" s="26"/>
    </row>
    <row r="180" spans="1:20" s="9" customFormat="1" ht="39.950000000000003" customHeight="1" x14ac:dyDescent="0.2">
      <c r="A180" s="31">
        <v>168</v>
      </c>
      <c r="B180" s="16" t="s">
        <v>305</v>
      </c>
      <c r="C180" s="16" t="s">
        <v>327</v>
      </c>
      <c r="D180" s="16" t="s">
        <v>32</v>
      </c>
      <c r="E180" s="13" t="s">
        <v>211</v>
      </c>
      <c r="F180" s="14">
        <v>26250</v>
      </c>
      <c r="G180" s="14">
        <v>0</v>
      </c>
      <c r="H180" s="33">
        <v>25</v>
      </c>
      <c r="I180" s="14">
        <v>753.38</v>
      </c>
      <c r="J180" s="14">
        <v>1863.75</v>
      </c>
      <c r="K180" s="14">
        <v>288.75</v>
      </c>
      <c r="L180" s="14">
        <v>798</v>
      </c>
      <c r="M180" s="14">
        <v>1861.13</v>
      </c>
      <c r="N180" s="14"/>
      <c r="O180" s="14">
        <f t="shared" si="16"/>
        <v>5565.01</v>
      </c>
      <c r="P180" s="14">
        <f t="shared" si="18"/>
        <v>1576.38</v>
      </c>
      <c r="Q180" s="14">
        <f t="shared" si="19"/>
        <v>4013.63</v>
      </c>
      <c r="R180" s="14">
        <f t="shared" si="17"/>
        <v>24673.62</v>
      </c>
      <c r="S180" s="25"/>
      <c r="T180" s="26"/>
    </row>
    <row r="181" spans="1:20" s="9" customFormat="1" ht="39.950000000000003" customHeight="1" x14ac:dyDescent="0.2">
      <c r="A181" s="31">
        <v>169</v>
      </c>
      <c r="B181" s="16" t="s">
        <v>64</v>
      </c>
      <c r="C181" s="16" t="s">
        <v>327</v>
      </c>
      <c r="D181" s="16" t="s">
        <v>36</v>
      </c>
      <c r="E181" s="13" t="s">
        <v>438</v>
      </c>
      <c r="F181" s="14">
        <v>65000</v>
      </c>
      <c r="G181" s="14">
        <v>4427.58</v>
      </c>
      <c r="H181" s="33">
        <v>25</v>
      </c>
      <c r="I181" s="14">
        <v>1865.5</v>
      </c>
      <c r="J181" s="14">
        <v>4615</v>
      </c>
      <c r="K181" s="14">
        <v>593.21</v>
      </c>
      <c r="L181" s="14">
        <v>1976</v>
      </c>
      <c r="M181" s="14">
        <v>4608.5</v>
      </c>
      <c r="N181" s="14"/>
      <c r="O181" s="14">
        <f t="shared" si="16"/>
        <v>13658.21</v>
      </c>
      <c r="P181" s="14">
        <f t="shared" si="18"/>
        <v>8294.08</v>
      </c>
      <c r="Q181" s="14">
        <f t="shared" si="19"/>
        <v>9816.7099999999991</v>
      </c>
      <c r="R181" s="14">
        <f t="shared" si="17"/>
        <v>56705.919999999998</v>
      </c>
      <c r="S181" s="25"/>
      <c r="T181" s="26"/>
    </row>
    <row r="182" spans="1:20" s="2" customFormat="1" ht="39.950000000000003" customHeight="1" x14ac:dyDescent="0.2">
      <c r="A182" s="31">
        <v>170</v>
      </c>
      <c r="B182" s="13" t="s">
        <v>377</v>
      </c>
      <c r="C182" s="16" t="s">
        <v>327</v>
      </c>
      <c r="D182" s="16" t="s">
        <v>37</v>
      </c>
      <c r="E182" s="13" t="s">
        <v>324</v>
      </c>
      <c r="F182" s="14">
        <v>60000</v>
      </c>
      <c r="G182" s="14">
        <v>3486.68</v>
      </c>
      <c r="H182" s="33">
        <v>25</v>
      </c>
      <c r="I182" s="34">
        <v>1722</v>
      </c>
      <c r="J182" s="14">
        <v>4260</v>
      </c>
      <c r="K182" s="14">
        <v>593.21</v>
      </c>
      <c r="L182" s="34">
        <v>1824</v>
      </c>
      <c r="M182" s="14">
        <v>4254</v>
      </c>
      <c r="N182" s="34"/>
      <c r="O182" s="14">
        <f>SUM(I182:N182)</f>
        <v>12653.21</v>
      </c>
      <c r="P182" s="14">
        <f>SUM(G182,H182,I182,L182,N182)</f>
        <v>7057.68</v>
      </c>
      <c r="Q182" s="14">
        <f>SUM(J182,K182,M182)</f>
        <v>9107.2099999999991</v>
      </c>
      <c r="R182" s="14">
        <f>+F182-P182</f>
        <v>52942.32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343</v>
      </c>
      <c r="C183" s="16" t="s">
        <v>327</v>
      </c>
      <c r="D183" s="16" t="s">
        <v>37</v>
      </c>
      <c r="E183" s="13" t="s">
        <v>324</v>
      </c>
      <c r="F183" s="14">
        <v>60000</v>
      </c>
      <c r="G183" s="14">
        <v>3486.68</v>
      </c>
      <c r="H183" s="33">
        <v>25</v>
      </c>
      <c r="I183" s="14">
        <v>1722</v>
      </c>
      <c r="J183" s="14">
        <v>4260</v>
      </c>
      <c r="K183" s="14">
        <v>593.21</v>
      </c>
      <c r="L183" s="14">
        <v>1824</v>
      </c>
      <c r="M183" s="14">
        <v>4254</v>
      </c>
      <c r="N183" s="14"/>
      <c r="O183" s="14">
        <f>SUM(I183:N183)</f>
        <v>12653.21</v>
      </c>
      <c r="P183" s="14">
        <f>SUM(G183,H183,I183,L183,N183)</f>
        <v>7057.68</v>
      </c>
      <c r="Q183" s="14">
        <f>SUM(J183,K183,M183)</f>
        <v>9107.2099999999991</v>
      </c>
      <c r="R183" s="14">
        <f>+F183-P183</f>
        <v>52942.32</v>
      </c>
      <c r="S183" s="25"/>
      <c r="T183" s="26"/>
    </row>
    <row r="184" spans="1:20" s="2" customFormat="1" ht="39.950000000000003" customHeight="1" x14ac:dyDescent="0.2">
      <c r="A184" s="31">
        <v>172</v>
      </c>
      <c r="B184" s="13" t="s">
        <v>246</v>
      </c>
      <c r="C184" s="16" t="s">
        <v>327</v>
      </c>
      <c r="D184" s="16" t="s">
        <v>415</v>
      </c>
      <c r="E184" s="13" t="s">
        <v>324</v>
      </c>
      <c r="F184" s="14">
        <v>60000</v>
      </c>
      <c r="G184" s="14">
        <v>3486.68</v>
      </c>
      <c r="H184" s="33">
        <v>25</v>
      </c>
      <c r="I184" s="14">
        <v>1722</v>
      </c>
      <c r="J184" s="14">
        <v>4260</v>
      </c>
      <c r="K184" s="14">
        <v>593.21</v>
      </c>
      <c r="L184" s="14">
        <v>1824</v>
      </c>
      <c r="M184" s="14">
        <v>4254</v>
      </c>
      <c r="N184" s="14"/>
      <c r="O184" s="14">
        <f t="shared" ref="O184" si="25">SUM(I184:N184)</f>
        <v>12653.21</v>
      </c>
      <c r="P184" s="14">
        <f>SUM(G184,H184,I184,L184,N184)</f>
        <v>7057.68</v>
      </c>
      <c r="Q184" s="14">
        <f>SUM(J184,K184,M184)</f>
        <v>9107.2099999999991</v>
      </c>
      <c r="R184" s="14">
        <f>+F184-P184</f>
        <v>52942.32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342</v>
      </c>
      <c r="C185" s="16" t="s">
        <v>327</v>
      </c>
      <c r="D185" s="16" t="s">
        <v>415</v>
      </c>
      <c r="E185" s="13" t="s">
        <v>324</v>
      </c>
      <c r="F185" s="14">
        <v>60000</v>
      </c>
      <c r="G185" s="14">
        <v>3486.68</v>
      </c>
      <c r="H185" s="33">
        <v>25</v>
      </c>
      <c r="I185" s="14">
        <v>1722</v>
      </c>
      <c r="J185" s="14">
        <v>4260</v>
      </c>
      <c r="K185" s="14">
        <v>593.21</v>
      </c>
      <c r="L185" s="14">
        <v>1824</v>
      </c>
      <c r="M185" s="14">
        <v>4254</v>
      </c>
      <c r="N185" s="14"/>
      <c r="O185" s="14">
        <f t="shared" si="16"/>
        <v>12653.21</v>
      </c>
      <c r="P185" s="14">
        <f t="shared" si="18"/>
        <v>7057.68</v>
      </c>
      <c r="Q185" s="14">
        <f t="shared" si="19"/>
        <v>9107.2099999999991</v>
      </c>
      <c r="R185" s="14">
        <f t="shared" si="17"/>
        <v>52942.32</v>
      </c>
      <c r="S185" s="25"/>
      <c r="T185" s="26"/>
    </row>
    <row r="186" spans="1:20" s="2" customFormat="1" ht="39.950000000000003" customHeight="1" x14ac:dyDescent="0.2">
      <c r="A186" s="31">
        <v>174</v>
      </c>
      <c r="B186" s="13" t="s">
        <v>378</v>
      </c>
      <c r="C186" s="16" t="s">
        <v>326</v>
      </c>
      <c r="D186" s="13" t="s">
        <v>416</v>
      </c>
      <c r="E186" s="13" t="s">
        <v>438</v>
      </c>
      <c r="F186" s="14">
        <v>90000</v>
      </c>
      <c r="G186" s="14">
        <v>9753.1200000000008</v>
      </c>
      <c r="H186" s="33">
        <v>25</v>
      </c>
      <c r="I186" s="14">
        <v>2583</v>
      </c>
      <c r="J186" s="14">
        <v>6390</v>
      </c>
      <c r="K186" s="14">
        <v>593.21</v>
      </c>
      <c r="L186" s="14">
        <v>2736</v>
      </c>
      <c r="M186" s="14">
        <v>6381</v>
      </c>
      <c r="N186" s="14"/>
      <c r="O186" s="14">
        <f t="shared" si="16"/>
        <v>18683.21</v>
      </c>
      <c r="P186" s="14">
        <f t="shared" si="18"/>
        <v>15097.12</v>
      </c>
      <c r="Q186" s="14">
        <f t="shared" si="19"/>
        <v>13364.21</v>
      </c>
      <c r="R186" s="14">
        <f t="shared" si="17"/>
        <v>74902.880000000005</v>
      </c>
      <c r="S186" s="25"/>
      <c r="T186" s="26"/>
    </row>
    <row r="187" spans="1:20" s="2" customFormat="1" ht="39.950000000000003" customHeight="1" x14ac:dyDescent="0.2">
      <c r="A187" s="31">
        <v>175</v>
      </c>
      <c r="B187" s="16" t="s">
        <v>75</v>
      </c>
      <c r="C187" s="16" t="s">
        <v>326</v>
      </c>
      <c r="D187" s="16" t="s">
        <v>417</v>
      </c>
      <c r="E187" s="13" t="s">
        <v>438</v>
      </c>
      <c r="F187" s="14">
        <v>60000</v>
      </c>
      <c r="G187" s="14">
        <v>3010.63</v>
      </c>
      <c r="H187" s="33">
        <v>25</v>
      </c>
      <c r="I187" s="14">
        <v>1722</v>
      </c>
      <c r="J187" s="14">
        <v>4260</v>
      </c>
      <c r="K187" s="14">
        <v>593.21</v>
      </c>
      <c r="L187" s="14">
        <v>1824</v>
      </c>
      <c r="M187" s="14">
        <v>4254</v>
      </c>
      <c r="N187" s="14">
        <v>2380.2399999999998</v>
      </c>
      <c r="O187" s="14">
        <f t="shared" si="16"/>
        <v>15033.449999999999</v>
      </c>
      <c r="P187" s="14">
        <f t="shared" si="18"/>
        <v>8961.869999999999</v>
      </c>
      <c r="Q187" s="14">
        <f t="shared" si="19"/>
        <v>9107.2099999999991</v>
      </c>
      <c r="R187" s="14">
        <f t="shared" si="17"/>
        <v>51038.130000000005</v>
      </c>
      <c r="S187" s="25"/>
      <c r="T187" s="26"/>
    </row>
    <row r="188" spans="1:20" s="2" customFormat="1" ht="39.950000000000003" customHeight="1" x14ac:dyDescent="0.2">
      <c r="A188" s="31">
        <v>176</v>
      </c>
      <c r="B188" s="13" t="s">
        <v>109</v>
      </c>
      <c r="C188" s="16" t="s">
        <v>326</v>
      </c>
      <c r="D188" s="13" t="s">
        <v>417</v>
      </c>
      <c r="E188" s="13" t="s">
        <v>438</v>
      </c>
      <c r="F188" s="14">
        <v>65000</v>
      </c>
      <c r="G188" s="14">
        <v>4427.58</v>
      </c>
      <c r="H188" s="33">
        <v>25</v>
      </c>
      <c r="I188" s="14">
        <v>1865.5</v>
      </c>
      <c r="J188" s="14">
        <v>4615</v>
      </c>
      <c r="K188" s="14">
        <v>593.21</v>
      </c>
      <c r="L188" s="14">
        <v>1976</v>
      </c>
      <c r="M188" s="14">
        <v>4608.5</v>
      </c>
      <c r="N188" s="14"/>
      <c r="O188" s="14">
        <f t="shared" ref="O188" si="26">SUM(I188:N188)</f>
        <v>13658.21</v>
      </c>
      <c r="P188" s="14">
        <f t="shared" ref="P188" si="27">SUM(G188,H188,I188,L188,N188)</f>
        <v>8294.08</v>
      </c>
      <c r="Q188" s="14">
        <f t="shared" ref="Q188" si="28">SUM(J188,K188,M188)</f>
        <v>9816.7099999999991</v>
      </c>
      <c r="R188" s="14">
        <f t="shared" ref="R188" si="29">+F188-P188</f>
        <v>56705.919999999998</v>
      </c>
      <c r="S188" s="25"/>
      <c r="T188" s="26"/>
    </row>
    <row r="189" spans="1:20" s="2" customFormat="1" ht="39.950000000000003" customHeight="1" x14ac:dyDescent="0.2">
      <c r="A189" s="31">
        <v>177</v>
      </c>
      <c r="B189" s="16" t="s">
        <v>113</v>
      </c>
      <c r="C189" s="16" t="s">
        <v>326</v>
      </c>
      <c r="D189" s="16" t="s">
        <v>417</v>
      </c>
      <c r="E189" s="13" t="s">
        <v>438</v>
      </c>
      <c r="F189" s="14">
        <v>70000</v>
      </c>
      <c r="G189" s="14">
        <v>5368.48</v>
      </c>
      <c r="H189" s="33">
        <v>25</v>
      </c>
      <c r="I189" s="14">
        <v>2009</v>
      </c>
      <c r="J189" s="14">
        <v>4970</v>
      </c>
      <c r="K189" s="14">
        <v>593.21</v>
      </c>
      <c r="L189" s="14">
        <v>2128</v>
      </c>
      <c r="M189" s="14">
        <v>4963</v>
      </c>
      <c r="N189" s="14"/>
      <c r="O189" s="14">
        <f t="shared" si="16"/>
        <v>14663.21</v>
      </c>
      <c r="P189" s="14">
        <f t="shared" si="18"/>
        <v>9530.48</v>
      </c>
      <c r="Q189" s="14">
        <f t="shared" si="19"/>
        <v>10526.21</v>
      </c>
      <c r="R189" s="14">
        <f t="shared" si="17"/>
        <v>60469.520000000004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379</v>
      </c>
      <c r="C190" s="16" t="s">
        <v>326</v>
      </c>
      <c r="D190" s="13" t="s">
        <v>417</v>
      </c>
      <c r="E190" s="13" t="s">
        <v>211</v>
      </c>
      <c r="F190" s="14">
        <v>60000</v>
      </c>
      <c r="G190" s="14">
        <v>3248.65</v>
      </c>
      <c r="H190" s="33">
        <v>25</v>
      </c>
      <c r="I190" s="14">
        <v>1722</v>
      </c>
      <c r="J190" s="14">
        <v>4260</v>
      </c>
      <c r="K190" s="14">
        <v>593.21</v>
      </c>
      <c r="L190" s="14">
        <v>1824</v>
      </c>
      <c r="M190" s="14">
        <v>4254</v>
      </c>
      <c r="N190" s="14">
        <v>1190.1199999999999</v>
      </c>
      <c r="O190" s="14">
        <f t="shared" si="16"/>
        <v>13843.329999999998</v>
      </c>
      <c r="P190" s="14">
        <f t="shared" si="18"/>
        <v>8009.7699999999995</v>
      </c>
      <c r="Q190" s="14">
        <f t="shared" si="19"/>
        <v>9107.2099999999991</v>
      </c>
      <c r="R190" s="14">
        <f t="shared" si="17"/>
        <v>51990.23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380</v>
      </c>
      <c r="C191" s="16" t="s">
        <v>326</v>
      </c>
      <c r="D191" s="13" t="s">
        <v>417</v>
      </c>
      <c r="E191" s="13" t="s">
        <v>211</v>
      </c>
      <c r="F191" s="14">
        <v>60000</v>
      </c>
      <c r="G191" s="14">
        <v>3486.68</v>
      </c>
      <c r="H191" s="33">
        <v>25</v>
      </c>
      <c r="I191" s="14">
        <v>1722</v>
      </c>
      <c r="J191" s="14">
        <v>4260</v>
      </c>
      <c r="K191" s="14">
        <v>593.21</v>
      </c>
      <c r="L191" s="14">
        <v>1824</v>
      </c>
      <c r="M191" s="14">
        <v>4254</v>
      </c>
      <c r="N191" s="14"/>
      <c r="O191" s="14">
        <f t="shared" si="16"/>
        <v>12653.21</v>
      </c>
      <c r="P191" s="14">
        <f t="shared" si="18"/>
        <v>7057.68</v>
      </c>
      <c r="Q191" s="14">
        <f t="shared" si="19"/>
        <v>9107.2099999999991</v>
      </c>
      <c r="R191" s="14">
        <f t="shared" si="17"/>
        <v>52942.32</v>
      </c>
      <c r="S191" s="25"/>
      <c r="T191" s="26"/>
    </row>
    <row r="192" spans="1:20" s="2" customFormat="1" ht="39.950000000000003" customHeight="1" x14ac:dyDescent="0.2">
      <c r="A192" s="31">
        <v>180</v>
      </c>
      <c r="B192" s="13" t="s">
        <v>302</v>
      </c>
      <c r="C192" s="16" t="s">
        <v>326</v>
      </c>
      <c r="D192" s="13" t="s">
        <v>417</v>
      </c>
      <c r="E192" s="13" t="s">
        <v>211</v>
      </c>
      <c r="F192" s="14">
        <v>50000</v>
      </c>
      <c r="G192" s="14">
        <v>1854</v>
      </c>
      <c r="H192" s="33">
        <v>25</v>
      </c>
      <c r="I192" s="14">
        <v>1435</v>
      </c>
      <c r="J192" s="14">
        <v>3550</v>
      </c>
      <c r="K192" s="14">
        <v>550</v>
      </c>
      <c r="L192" s="14">
        <v>1520</v>
      </c>
      <c r="M192" s="14">
        <v>3545</v>
      </c>
      <c r="N192" s="14"/>
      <c r="O192" s="14">
        <f t="shared" si="16"/>
        <v>10600</v>
      </c>
      <c r="P192" s="14">
        <f t="shared" si="18"/>
        <v>4834</v>
      </c>
      <c r="Q192" s="14">
        <f t="shared" si="19"/>
        <v>7645</v>
      </c>
      <c r="R192" s="14">
        <f t="shared" si="17"/>
        <v>45166</v>
      </c>
      <c r="S192" s="25"/>
      <c r="T192" s="26"/>
    </row>
    <row r="193" spans="1:20" s="2" customFormat="1" ht="39.950000000000003" customHeight="1" x14ac:dyDescent="0.2">
      <c r="A193" s="31">
        <v>181</v>
      </c>
      <c r="B193" s="13" t="s">
        <v>303</v>
      </c>
      <c r="C193" s="16" t="s">
        <v>326</v>
      </c>
      <c r="D193" s="13" t="s">
        <v>418</v>
      </c>
      <c r="E193" s="13" t="s">
        <v>211</v>
      </c>
      <c r="F193" s="14">
        <v>75000</v>
      </c>
      <c r="G193" s="14">
        <v>6309.38</v>
      </c>
      <c r="H193" s="33">
        <v>25</v>
      </c>
      <c r="I193" s="14">
        <v>2152.5</v>
      </c>
      <c r="J193" s="14">
        <v>5325</v>
      </c>
      <c r="K193" s="14">
        <v>593.21</v>
      </c>
      <c r="L193" s="14">
        <v>2280</v>
      </c>
      <c r="M193" s="14">
        <v>5317.5</v>
      </c>
      <c r="N193" s="14"/>
      <c r="O193" s="14">
        <f t="shared" si="16"/>
        <v>15668.21</v>
      </c>
      <c r="P193" s="14">
        <f t="shared" si="18"/>
        <v>10766.880000000001</v>
      </c>
      <c r="Q193" s="14">
        <f t="shared" si="19"/>
        <v>11235.71</v>
      </c>
      <c r="R193" s="14">
        <f t="shared" si="17"/>
        <v>64233.119999999995</v>
      </c>
      <c r="S193" s="25"/>
      <c r="T193" s="26"/>
    </row>
    <row r="194" spans="1:20" s="2" customFormat="1" ht="39.950000000000003" customHeight="1" x14ac:dyDescent="0.2">
      <c r="A194" s="31">
        <v>182</v>
      </c>
      <c r="B194" s="13" t="s">
        <v>307</v>
      </c>
      <c r="C194" s="16" t="s">
        <v>326</v>
      </c>
      <c r="D194" s="13" t="s">
        <v>417</v>
      </c>
      <c r="E194" s="13" t="s">
        <v>211</v>
      </c>
      <c r="F194" s="14">
        <v>50000</v>
      </c>
      <c r="G194" s="14">
        <v>1854</v>
      </c>
      <c r="H194" s="33">
        <v>25</v>
      </c>
      <c r="I194" s="14">
        <v>1435</v>
      </c>
      <c r="J194" s="14">
        <v>3550</v>
      </c>
      <c r="K194" s="14">
        <v>550</v>
      </c>
      <c r="L194" s="14">
        <v>1520</v>
      </c>
      <c r="M194" s="14">
        <v>3545</v>
      </c>
      <c r="N194" s="14"/>
      <c r="O194" s="14">
        <f t="shared" si="16"/>
        <v>10600</v>
      </c>
      <c r="P194" s="14">
        <f t="shared" si="18"/>
        <v>4834</v>
      </c>
      <c r="Q194" s="14">
        <f t="shared" si="19"/>
        <v>7645</v>
      </c>
      <c r="R194" s="14">
        <f t="shared" si="17"/>
        <v>45166</v>
      </c>
      <c r="S194" s="25"/>
      <c r="T194" s="26"/>
    </row>
    <row r="195" spans="1:20" s="2" customFormat="1" ht="39.950000000000003" customHeight="1" x14ac:dyDescent="0.2">
      <c r="A195" s="31">
        <v>183</v>
      </c>
      <c r="B195" s="13" t="s">
        <v>308</v>
      </c>
      <c r="C195" s="16" t="s">
        <v>326</v>
      </c>
      <c r="D195" s="13" t="s">
        <v>179</v>
      </c>
      <c r="E195" s="13" t="s">
        <v>211</v>
      </c>
      <c r="F195" s="14">
        <v>26250</v>
      </c>
      <c r="G195" s="14">
        <v>0</v>
      </c>
      <c r="H195" s="33">
        <v>25</v>
      </c>
      <c r="I195" s="14">
        <v>753.38</v>
      </c>
      <c r="J195" s="14">
        <v>1863.75</v>
      </c>
      <c r="K195" s="14">
        <v>288.75</v>
      </c>
      <c r="L195" s="14">
        <v>798</v>
      </c>
      <c r="M195" s="14">
        <v>1861.13</v>
      </c>
      <c r="N195" s="14"/>
      <c r="O195" s="14">
        <f t="shared" si="16"/>
        <v>5565.01</v>
      </c>
      <c r="P195" s="14">
        <f t="shared" si="18"/>
        <v>1576.38</v>
      </c>
      <c r="Q195" s="14">
        <f t="shared" si="19"/>
        <v>4013.63</v>
      </c>
      <c r="R195" s="14">
        <f t="shared" si="17"/>
        <v>24673.62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309</v>
      </c>
      <c r="C196" s="16" t="s">
        <v>326</v>
      </c>
      <c r="D196" s="13" t="s">
        <v>417</v>
      </c>
      <c r="E196" s="13" t="s">
        <v>438</v>
      </c>
      <c r="F196" s="14">
        <v>60000</v>
      </c>
      <c r="G196" s="14">
        <v>0.03</v>
      </c>
      <c r="H196" s="33">
        <v>25</v>
      </c>
      <c r="I196" s="14">
        <v>1722</v>
      </c>
      <c r="J196" s="14">
        <v>4260</v>
      </c>
      <c r="K196" s="14">
        <v>593.21</v>
      </c>
      <c r="L196" s="14">
        <v>1824</v>
      </c>
      <c r="M196" s="14">
        <v>4254</v>
      </c>
      <c r="N196" s="14"/>
      <c r="O196" s="14">
        <f t="shared" ref="O196:O281" si="30">SUM(I196:N196)</f>
        <v>12653.21</v>
      </c>
      <c r="P196" s="14">
        <f t="shared" si="18"/>
        <v>3571.0299999999997</v>
      </c>
      <c r="Q196" s="14">
        <f t="shared" si="19"/>
        <v>9107.2099999999991</v>
      </c>
      <c r="R196" s="14">
        <f t="shared" ref="R196:R281" si="31">+F196-P196</f>
        <v>56428.97</v>
      </c>
      <c r="S196" s="25"/>
      <c r="T196" s="26"/>
    </row>
    <row r="197" spans="1:20" s="2" customFormat="1" ht="39.950000000000003" customHeight="1" x14ac:dyDescent="0.2">
      <c r="A197" s="31">
        <v>185</v>
      </c>
      <c r="B197" s="16" t="s">
        <v>318</v>
      </c>
      <c r="C197" s="16" t="s">
        <v>326</v>
      </c>
      <c r="D197" s="16" t="s">
        <v>417</v>
      </c>
      <c r="E197" s="16" t="s">
        <v>438</v>
      </c>
      <c r="F197" s="14">
        <v>60000</v>
      </c>
      <c r="G197" s="14">
        <v>3248.65</v>
      </c>
      <c r="H197" s="33">
        <v>25</v>
      </c>
      <c r="I197" s="14">
        <v>1722</v>
      </c>
      <c r="J197" s="14">
        <v>4260</v>
      </c>
      <c r="K197" s="14">
        <v>593.21</v>
      </c>
      <c r="L197" s="14">
        <v>1824</v>
      </c>
      <c r="M197" s="14">
        <v>4254</v>
      </c>
      <c r="N197" s="14">
        <v>1190.1199999999999</v>
      </c>
      <c r="O197" s="14">
        <f t="shared" si="30"/>
        <v>13843.329999999998</v>
      </c>
      <c r="P197" s="14">
        <f t="shared" si="18"/>
        <v>8009.7699999999995</v>
      </c>
      <c r="Q197" s="14">
        <f t="shared" si="19"/>
        <v>9107.2099999999991</v>
      </c>
      <c r="R197" s="14">
        <f t="shared" si="31"/>
        <v>51990.23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319</v>
      </c>
      <c r="C198" s="16" t="s">
        <v>326</v>
      </c>
      <c r="D198" s="13" t="s">
        <v>417</v>
      </c>
      <c r="E198" s="13" t="s">
        <v>438</v>
      </c>
      <c r="F198" s="14">
        <v>60000</v>
      </c>
      <c r="G198" s="14">
        <v>3486.68</v>
      </c>
      <c r="H198" s="33">
        <v>25</v>
      </c>
      <c r="I198" s="14">
        <v>1722</v>
      </c>
      <c r="J198" s="14">
        <v>4260</v>
      </c>
      <c r="K198" s="14">
        <v>593.21</v>
      </c>
      <c r="L198" s="14">
        <v>1824</v>
      </c>
      <c r="M198" s="14">
        <v>4254</v>
      </c>
      <c r="N198" s="14"/>
      <c r="O198" s="14">
        <f>SUM(I198:N198)</f>
        <v>12653.21</v>
      </c>
      <c r="P198" s="14">
        <f>SUM(G198,H198,I198,L198,N198)</f>
        <v>7057.68</v>
      </c>
      <c r="Q198" s="14">
        <f>SUM(J198,K198,M198)</f>
        <v>9107.2099999999991</v>
      </c>
      <c r="R198" s="14">
        <f>+F198-P198</f>
        <v>52942.32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103</v>
      </c>
      <c r="C199" s="16" t="s">
        <v>328</v>
      </c>
      <c r="D199" s="13" t="s">
        <v>419</v>
      </c>
      <c r="E199" s="13" t="s">
        <v>438</v>
      </c>
      <c r="F199" s="14">
        <v>90000</v>
      </c>
      <c r="G199" s="14">
        <v>9455.59</v>
      </c>
      <c r="H199" s="33">
        <v>25</v>
      </c>
      <c r="I199" s="14">
        <v>2583</v>
      </c>
      <c r="J199" s="14">
        <v>6390</v>
      </c>
      <c r="K199" s="14">
        <v>593.21</v>
      </c>
      <c r="L199" s="14">
        <v>2736</v>
      </c>
      <c r="M199" s="14">
        <v>6381</v>
      </c>
      <c r="N199" s="14">
        <v>1190.1199999999999</v>
      </c>
      <c r="O199" s="14">
        <f t="shared" si="30"/>
        <v>19873.329999999998</v>
      </c>
      <c r="P199" s="14">
        <f t="shared" ref="P199:P281" si="32">SUM(G199,H199,I199,L199,N199)</f>
        <v>15989.71</v>
      </c>
      <c r="Q199" s="14">
        <f t="shared" ref="Q199:Q281" si="33">SUM(J199,K199,M199)</f>
        <v>13364.21</v>
      </c>
      <c r="R199" s="14">
        <f t="shared" si="31"/>
        <v>74010.290000000008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381</v>
      </c>
      <c r="C200" s="16" t="s">
        <v>328</v>
      </c>
      <c r="D200" s="13" t="s">
        <v>420</v>
      </c>
      <c r="E200" s="13" t="s">
        <v>438</v>
      </c>
      <c r="F200" s="14">
        <v>65000</v>
      </c>
      <c r="G200" s="14">
        <v>4427.58</v>
      </c>
      <c r="H200" s="33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>SUM(I200:N200)</f>
        <v>13658.21</v>
      </c>
      <c r="P200" s="14">
        <f>SUM(G200,H200,I200,L200,N200)</f>
        <v>8294.08</v>
      </c>
      <c r="Q200" s="14">
        <f>SUM(J200,K200,M200)</f>
        <v>9816.7099999999991</v>
      </c>
      <c r="R200" s="14">
        <f>+F200-P200</f>
        <v>56705.919999999998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69</v>
      </c>
      <c r="C201" s="16" t="s">
        <v>328</v>
      </c>
      <c r="D201" s="13" t="s">
        <v>35</v>
      </c>
      <c r="E201" s="13" t="s">
        <v>438</v>
      </c>
      <c r="F201" s="14">
        <v>65000</v>
      </c>
      <c r="G201" s="14">
        <v>4189.55</v>
      </c>
      <c r="H201" s="33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>
        <v>1190.1199999999999</v>
      </c>
      <c r="O201" s="14">
        <f t="shared" ref="O201" si="34">SUM(I201:N201)</f>
        <v>14848.329999999998</v>
      </c>
      <c r="P201" s="14">
        <f t="shared" ref="P201" si="35">SUM(G201,H201,I201,L201,N201)</f>
        <v>9246.17</v>
      </c>
      <c r="Q201" s="14">
        <f t="shared" ref="Q201" si="36">SUM(J201,K201,M201)</f>
        <v>9816.7099999999991</v>
      </c>
      <c r="R201" s="14">
        <f t="shared" ref="R201" si="37">+F201-P201</f>
        <v>55753.83</v>
      </c>
      <c r="S201" s="25"/>
      <c r="T201" s="26"/>
    </row>
    <row r="202" spans="1:20" s="2" customFormat="1" ht="39.950000000000003" customHeight="1" x14ac:dyDescent="0.2">
      <c r="A202" s="31">
        <v>190</v>
      </c>
      <c r="B202" s="13" t="s">
        <v>82</v>
      </c>
      <c r="C202" s="16" t="s">
        <v>328</v>
      </c>
      <c r="D202" s="13" t="s">
        <v>420</v>
      </c>
      <c r="E202" s="13" t="s">
        <v>438</v>
      </c>
      <c r="F202" s="14">
        <v>65000</v>
      </c>
      <c r="G202" s="14">
        <v>4427.58</v>
      </c>
      <c r="H202" s="33">
        <v>25</v>
      </c>
      <c r="I202" s="14">
        <v>1865.5</v>
      </c>
      <c r="J202" s="14">
        <v>4615</v>
      </c>
      <c r="K202" s="14">
        <v>593.21</v>
      </c>
      <c r="L202" s="14">
        <v>1976</v>
      </c>
      <c r="M202" s="14">
        <v>4608.5</v>
      </c>
      <c r="N202" s="14"/>
      <c r="O202" s="14">
        <f t="shared" ref="O202" si="38">SUM(I202:N202)</f>
        <v>13658.21</v>
      </c>
      <c r="P202" s="14">
        <f t="shared" si="32"/>
        <v>8294.08</v>
      </c>
      <c r="Q202" s="14">
        <f t="shared" si="33"/>
        <v>9816.7099999999991</v>
      </c>
      <c r="R202" s="14">
        <f t="shared" si="31"/>
        <v>56705.919999999998</v>
      </c>
      <c r="S202" s="25"/>
      <c r="T202" s="26"/>
    </row>
    <row r="203" spans="1:20" s="2" customFormat="1" ht="39.950000000000003" customHeight="1" x14ac:dyDescent="0.2">
      <c r="A203" s="31">
        <v>191</v>
      </c>
      <c r="B203" s="13" t="s">
        <v>382</v>
      </c>
      <c r="C203" s="16" t="s">
        <v>328</v>
      </c>
      <c r="D203" s="13" t="s">
        <v>420</v>
      </c>
      <c r="E203" s="13" t="s">
        <v>211</v>
      </c>
      <c r="F203" s="14">
        <v>60000</v>
      </c>
      <c r="G203" s="14">
        <v>3486.68</v>
      </c>
      <c r="H203" s="33">
        <v>25</v>
      </c>
      <c r="I203" s="14">
        <v>1722</v>
      </c>
      <c r="J203" s="14">
        <v>4260</v>
      </c>
      <c r="K203" s="14">
        <v>593.21</v>
      </c>
      <c r="L203" s="14">
        <v>1824</v>
      </c>
      <c r="M203" s="14">
        <v>4254</v>
      </c>
      <c r="N203" s="14"/>
      <c r="O203" s="14">
        <f t="shared" si="30"/>
        <v>12653.21</v>
      </c>
      <c r="P203" s="14">
        <f t="shared" si="32"/>
        <v>7057.68</v>
      </c>
      <c r="Q203" s="14">
        <f t="shared" si="33"/>
        <v>9107.2099999999991</v>
      </c>
      <c r="R203" s="14">
        <f t="shared" si="31"/>
        <v>52942.32</v>
      </c>
      <c r="S203" s="25"/>
      <c r="T203" s="26"/>
    </row>
    <row r="204" spans="1:20" s="2" customFormat="1" ht="39.950000000000003" customHeight="1" x14ac:dyDescent="0.2">
      <c r="A204" s="31">
        <v>192</v>
      </c>
      <c r="B204" s="13" t="s">
        <v>157</v>
      </c>
      <c r="C204" s="16" t="s">
        <v>328</v>
      </c>
      <c r="D204" s="13" t="s">
        <v>420</v>
      </c>
      <c r="E204" s="13" t="s">
        <v>211</v>
      </c>
      <c r="F204" s="14">
        <v>65000</v>
      </c>
      <c r="G204" s="14">
        <v>3713.5</v>
      </c>
      <c r="H204" s="33">
        <v>25</v>
      </c>
      <c r="I204" s="14">
        <v>1865.5</v>
      </c>
      <c r="J204" s="14">
        <v>4615</v>
      </c>
      <c r="K204" s="14">
        <v>593.21</v>
      </c>
      <c r="L204" s="14">
        <v>1976</v>
      </c>
      <c r="M204" s="14">
        <v>4608.5</v>
      </c>
      <c r="N204" s="14">
        <v>3570.36</v>
      </c>
      <c r="O204" s="14">
        <f t="shared" si="30"/>
        <v>17228.57</v>
      </c>
      <c r="P204" s="14">
        <f t="shared" si="32"/>
        <v>11150.36</v>
      </c>
      <c r="Q204" s="14">
        <f t="shared" si="33"/>
        <v>9816.7099999999991</v>
      </c>
      <c r="R204" s="14">
        <f t="shared" si="31"/>
        <v>53849.64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144</v>
      </c>
      <c r="C205" s="16" t="s">
        <v>328</v>
      </c>
      <c r="D205" s="13" t="s">
        <v>420</v>
      </c>
      <c r="E205" s="13" t="s">
        <v>211</v>
      </c>
      <c r="F205" s="14">
        <v>65000</v>
      </c>
      <c r="G205" s="14">
        <v>4189.55</v>
      </c>
      <c r="H205" s="33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>
        <v>1190.1199999999999</v>
      </c>
      <c r="O205" s="14">
        <f t="shared" si="30"/>
        <v>14848.329999999998</v>
      </c>
      <c r="P205" s="14">
        <f t="shared" si="32"/>
        <v>9246.17</v>
      </c>
      <c r="Q205" s="14">
        <f t="shared" si="33"/>
        <v>9816.7099999999991</v>
      </c>
      <c r="R205" s="14">
        <f t="shared" si="31"/>
        <v>55753.83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184</v>
      </c>
      <c r="C206" s="16" t="s">
        <v>328</v>
      </c>
      <c r="D206" s="13" t="s">
        <v>420</v>
      </c>
      <c r="E206" s="13" t="s">
        <v>211</v>
      </c>
      <c r="F206" s="14">
        <v>65000</v>
      </c>
      <c r="G206" s="14">
        <v>4427.58</v>
      </c>
      <c r="H206" s="33">
        <v>25</v>
      </c>
      <c r="I206" s="14">
        <v>1865.5</v>
      </c>
      <c r="J206" s="14">
        <v>4615</v>
      </c>
      <c r="K206" s="14">
        <v>593.21</v>
      </c>
      <c r="L206" s="14">
        <v>1976</v>
      </c>
      <c r="M206" s="14">
        <v>4608.5</v>
      </c>
      <c r="N206" s="14"/>
      <c r="O206" s="14">
        <f t="shared" si="30"/>
        <v>13658.21</v>
      </c>
      <c r="P206" s="14">
        <f t="shared" si="32"/>
        <v>8294.08</v>
      </c>
      <c r="Q206" s="14">
        <f t="shared" si="33"/>
        <v>9816.7099999999991</v>
      </c>
      <c r="R206" s="14">
        <f t="shared" si="31"/>
        <v>56705.919999999998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165</v>
      </c>
      <c r="C207" s="16" t="s">
        <v>328</v>
      </c>
      <c r="D207" s="13" t="s">
        <v>420</v>
      </c>
      <c r="E207" s="13" t="s">
        <v>211</v>
      </c>
      <c r="F207" s="14">
        <v>70000</v>
      </c>
      <c r="G207" s="14">
        <v>5368.48</v>
      </c>
      <c r="H207" s="33">
        <v>25</v>
      </c>
      <c r="I207" s="14">
        <v>2009</v>
      </c>
      <c r="J207" s="14">
        <v>4970</v>
      </c>
      <c r="K207" s="14">
        <v>593.21</v>
      </c>
      <c r="L207" s="14">
        <v>2128</v>
      </c>
      <c r="M207" s="14">
        <v>4963</v>
      </c>
      <c r="N207" s="14"/>
      <c r="O207" s="14">
        <f t="shared" si="30"/>
        <v>14663.21</v>
      </c>
      <c r="P207" s="14">
        <f t="shared" si="32"/>
        <v>9530.48</v>
      </c>
      <c r="Q207" s="14">
        <f t="shared" si="33"/>
        <v>10526.21</v>
      </c>
      <c r="R207" s="14">
        <f t="shared" si="31"/>
        <v>60469.520000000004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173</v>
      </c>
      <c r="C208" s="16" t="s">
        <v>328</v>
      </c>
      <c r="D208" s="13" t="s">
        <v>420</v>
      </c>
      <c r="E208" s="13" t="s">
        <v>211</v>
      </c>
      <c r="F208" s="14">
        <v>60000</v>
      </c>
      <c r="G208" s="14">
        <v>3010.63</v>
      </c>
      <c r="H208" s="33">
        <v>25</v>
      </c>
      <c r="I208" s="14">
        <v>1722</v>
      </c>
      <c r="J208" s="14">
        <v>4260</v>
      </c>
      <c r="K208" s="14">
        <v>593.21</v>
      </c>
      <c r="L208" s="14">
        <v>1824</v>
      </c>
      <c r="M208" s="14">
        <v>4254</v>
      </c>
      <c r="N208" s="14">
        <v>2380.2399999999998</v>
      </c>
      <c r="O208" s="14">
        <f t="shared" si="30"/>
        <v>15033.449999999999</v>
      </c>
      <c r="P208" s="14">
        <f t="shared" si="32"/>
        <v>8961.869999999999</v>
      </c>
      <c r="Q208" s="14">
        <f t="shared" si="33"/>
        <v>9107.2099999999991</v>
      </c>
      <c r="R208" s="14">
        <f t="shared" si="31"/>
        <v>51038.130000000005</v>
      </c>
      <c r="S208" s="25"/>
      <c r="T208" s="26"/>
    </row>
    <row r="209" spans="1:20" s="9" customFormat="1" ht="39.950000000000003" customHeight="1" x14ac:dyDescent="0.2">
      <c r="A209" s="31">
        <v>197</v>
      </c>
      <c r="B209" s="16" t="s">
        <v>247</v>
      </c>
      <c r="C209" s="16" t="s">
        <v>328</v>
      </c>
      <c r="D209" s="16" t="s">
        <v>420</v>
      </c>
      <c r="E209" s="16" t="s">
        <v>211</v>
      </c>
      <c r="F209" s="14">
        <v>60000</v>
      </c>
      <c r="G209" s="14">
        <v>3486.68</v>
      </c>
      <c r="H209" s="33">
        <v>25</v>
      </c>
      <c r="I209" s="34">
        <v>1722</v>
      </c>
      <c r="J209" s="14">
        <v>4260</v>
      </c>
      <c r="K209" s="14">
        <v>593.21</v>
      </c>
      <c r="L209" s="34">
        <v>1824</v>
      </c>
      <c r="M209" s="14">
        <v>4254</v>
      </c>
      <c r="N209" s="34"/>
      <c r="O209" s="14">
        <f t="shared" si="30"/>
        <v>12653.21</v>
      </c>
      <c r="P209" s="14">
        <f t="shared" si="32"/>
        <v>7057.68</v>
      </c>
      <c r="Q209" s="14">
        <f t="shared" si="33"/>
        <v>9107.2099999999991</v>
      </c>
      <c r="R209" s="14">
        <f t="shared" si="31"/>
        <v>52942.32</v>
      </c>
      <c r="S209" s="25"/>
      <c r="T209" s="26"/>
    </row>
    <row r="210" spans="1:20" s="9" customFormat="1" ht="39.950000000000003" customHeight="1" x14ac:dyDescent="0.2">
      <c r="A210" s="31">
        <v>198</v>
      </c>
      <c r="B210" s="13" t="s">
        <v>258</v>
      </c>
      <c r="C210" s="16" t="s">
        <v>328</v>
      </c>
      <c r="D210" s="16" t="s">
        <v>420</v>
      </c>
      <c r="E210" s="13" t="s">
        <v>211</v>
      </c>
      <c r="F210" s="14">
        <v>60000</v>
      </c>
      <c r="G210" s="14">
        <v>3486.68</v>
      </c>
      <c r="H210" s="33">
        <v>25</v>
      </c>
      <c r="I210" s="14">
        <v>1722</v>
      </c>
      <c r="J210" s="14">
        <v>4260</v>
      </c>
      <c r="K210" s="14">
        <v>593.21</v>
      </c>
      <c r="L210" s="14">
        <v>1824</v>
      </c>
      <c r="M210" s="14">
        <v>4254</v>
      </c>
      <c r="N210" s="14"/>
      <c r="O210" s="14">
        <f t="shared" si="30"/>
        <v>12653.21</v>
      </c>
      <c r="P210" s="14">
        <f t="shared" si="32"/>
        <v>7057.68</v>
      </c>
      <c r="Q210" s="14">
        <f t="shared" si="33"/>
        <v>9107.2099999999991</v>
      </c>
      <c r="R210" s="14">
        <f t="shared" si="31"/>
        <v>52942.32</v>
      </c>
      <c r="S210" s="25"/>
      <c r="T210" s="26"/>
    </row>
    <row r="211" spans="1:20" s="2" customFormat="1" ht="39.950000000000003" customHeight="1" x14ac:dyDescent="0.2">
      <c r="A211" s="31">
        <v>199</v>
      </c>
      <c r="B211" s="13" t="s">
        <v>304</v>
      </c>
      <c r="C211" s="16" t="s">
        <v>328</v>
      </c>
      <c r="D211" s="13" t="s">
        <v>420</v>
      </c>
      <c r="E211" s="13" t="s">
        <v>211</v>
      </c>
      <c r="F211" s="14">
        <v>50000</v>
      </c>
      <c r="G211" s="14">
        <v>1854</v>
      </c>
      <c r="H211" s="33">
        <v>25</v>
      </c>
      <c r="I211" s="14">
        <v>1435</v>
      </c>
      <c r="J211" s="14">
        <v>3550</v>
      </c>
      <c r="K211" s="14">
        <v>550</v>
      </c>
      <c r="L211" s="14">
        <v>1520</v>
      </c>
      <c r="M211" s="14">
        <v>3545</v>
      </c>
      <c r="N211" s="14"/>
      <c r="O211" s="14">
        <f t="shared" si="30"/>
        <v>10600</v>
      </c>
      <c r="P211" s="14">
        <f t="shared" si="32"/>
        <v>4834</v>
      </c>
      <c r="Q211" s="14">
        <f t="shared" si="33"/>
        <v>7645</v>
      </c>
      <c r="R211" s="14">
        <f t="shared" si="31"/>
        <v>45166</v>
      </c>
      <c r="S211" s="25"/>
      <c r="T211" s="26"/>
    </row>
    <row r="212" spans="1:20" s="2" customFormat="1" ht="39.950000000000003" customHeight="1" x14ac:dyDescent="0.2">
      <c r="A212" s="31">
        <v>200</v>
      </c>
      <c r="B212" s="13" t="s">
        <v>383</v>
      </c>
      <c r="C212" s="16" t="s">
        <v>328</v>
      </c>
      <c r="D212" s="13" t="s">
        <v>420</v>
      </c>
      <c r="E212" s="13" t="s">
        <v>211</v>
      </c>
      <c r="F212" s="14">
        <v>50000</v>
      </c>
      <c r="G212" s="14">
        <v>1854</v>
      </c>
      <c r="H212" s="33">
        <v>25</v>
      </c>
      <c r="I212" s="14">
        <v>1435</v>
      </c>
      <c r="J212" s="14">
        <v>3550</v>
      </c>
      <c r="K212" s="14">
        <v>550</v>
      </c>
      <c r="L212" s="14">
        <v>1520</v>
      </c>
      <c r="M212" s="14">
        <v>3545</v>
      </c>
      <c r="N212" s="14"/>
      <c r="O212" s="14">
        <f t="shared" si="30"/>
        <v>10600</v>
      </c>
      <c r="P212" s="14">
        <f t="shared" si="32"/>
        <v>4834</v>
      </c>
      <c r="Q212" s="14">
        <f t="shared" si="33"/>
        <v>7645</v>
      </c>
      <c r="R212" s="14">
        <f t="shared" si="31"/>
        <v>45166</v>
      </c>
      <c r="S212" s="25"/>
      <c r="T212" s="26"/>
    </row>
    <row r="213" spans="1:20" s="2" customFormat="1" ht="39.950000000000003" customHeight="1" x14ac:dyDescent="0.2">
      <c r="A213" s="31">
        <v>201</v>
      </c>
      <c r="B213" s="13" t="s">
        <v>306</v>
      </c>
      <c r="C213" s="16" t="s">
        <v>328</v>
      </c>
      <c r="D213" s="13" t="s">
        <v>420</v>
      </c>
      <c r="E213" s="13" t="s">
        <v>211</v>
      </c>
      <c r="F213" s="14">
        <v>50000</v>
      </c>
      <c r="G213" s="14">
        <v>1675.48</v>
      </c>
      <c r="H213" s="33">
        <v>25</v>
      </c>
      <c r="I213" s="14">
        <v>1435</v>
      </c>
      <c r="J213" s="14">
        <v>3550</v>
      </c>
      <c r="K213" s="14">
        <v>550</v>
      </c>
      <c r="L213" s="14">
        <v>1520</v>
      </c>
      <c r="M213" s="14">
        <v>3545</v>
      </c>
      <c r="N213" s="14">
        <v>1190.1199999999999</v>
      </c>
      <c r="O213" s="14">
        <f t="shared" si="30"/>
        <v>11790.119999999999</v>
      </c>
      <c r="P213" s="14">
        <f t="shared" si="32"/>
        <v>5845.5999999999995</v>
      </c>
      <c r="Q213" s="14">
        <f t="shared" si="33"/>
        <v>7645</v>
      </c>
      <c r="R213" s="14">
        <f t="shared" si="31"/>
        <v>44154.400000000001</v>
      </c>
      <c r="S213" s="25"/>
      <c r="T213" s="26"/>
    </row>
    <row r="214" spans="1:20" s="2" customFormat="1" ht="39.950000000000003" customHeight="1" x14ac:dyDescent="0.2">
      <c r="A214" s="31">
        <v>202</v>
      </c>
      <c r="B214" s="13" t="s">
        <v>310</v>
      </c>
      <c r="C214" s="16" t="s">
        <v>328</v>
      </c>
      <c r="D214" s="13" t="s">
        <v>420</v>
      </c>
      <c r="E214" s="13" t="s">
        <v>438</v>
      </c>
      <c r="F214" s="14">
        <v>60000</v>
      </c>
      <c r="G214" s="14">
        <v>3010.63</v>
      </c>
      <c r="H214" s="33">
        <v>25</v>
      </c>
      <c r="I214" s="14">
        <v>1722</v>
      </c>
      <c r="J214" s="14">
        <v>4260</v>
      </c>
      <c r="K214" s="14">
        <v>593.21</v>
      </c>
      <c r="L214" s="14">
        <v>1824</v>
      </c>
      <c r="M214" s="14">
        <v>4254</v>
      </c>
      <c r="N214" s="14">
        <v>2380.2399999999998</v>
      </c>
      <c r="O214" s="14">
        <f t="shared" si="30"/>
        <v>15033.449999999999</v>
      </c>
      <c r="P214" s="14">
        <f t="shared" si="32"/>
        <v>8961.869999999999</v>
      </c>
      <c r="Q214" s="14">
        <f t="shared" si="33"/>
        <v>9107.2099999999991</v>
      </c>
      <c r="R214" s="14">
        <f t="shared" si="31"/>
        <v>51038.130000000005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384</v>
      </c>
      <c r="C215" s="16" t="s">
        <v>328</v>
      </c>
      <c r="D215" s="13" t="s">
        <v>208</v>
      </c>
      <c r="E215" s="13" t="s">
        <v>324</v>
      </c>
      <c r="F215" s="14">
        <v>60000</v>
      </c>
      <c r="G215" s="14">
        <v>3486.68</v>
      </c>
      <c r="H215" s="33">
        <v>25</v>
      </c>
      <c r="I215" s="14">
        <v>1722</v>
      </c>
      <c r="J215" s="14">
        <v>4260</v>
      </c>
      <c r="K215" s="14">
        <v>593.21</v>
      </c>
      <c r="L215" s="14">
        <v>1824</v>
      </c>
      <c r="M215" s="14">
        <v>4254</v>
      </c>
      <c r="N215" s="14"/>
      <c r="O215" s="14">
        <f t="shared" si="30"/>
        <v>12653.21</v>
      </c>
      <c r="P215" s="14">
        <f t="shared" si="32"/>
        <v>7057.68</v>
      </c>
      <c r="Q215" s="14">
        <f t="shared" si="33"/>
        <v>9107.2099999999991</v>
      </c>
      <c r="R215" s="14">
        <f t="shared" si="31"/>
        <v>52942.32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70</v>
      </c>
      <c r="C216" s="16" t="s">
        <v>334</v>
      </c>
      <c r="D216" s="13" t="s">
        <v>421</v>
      </c>
      <c r="E216" s="13" t="s">
        <v>438</v>
      </c>
      <c r="F216" s="14">
        <v>125000</v>
      </c>
      <c r="G216" s="14">
        <v>17688.46</v>
      </c>
      <c r="H216" s="33">
        <v>25</v>
      </c>
      <c r="I216" s="14">
        <v>3587.5</v>
      </c>
      <c r="J216" s="14">
        <v>8875</v>
      </c>
      <c r="K216" s="14">
        <v>593.21</v>
      </c>
      <c r="L216" s="14">
        <v>3800</v>
      </c>
      <c r="M216" s="14">
        <v>8862.5</v>
      </c>
      <c r="N216" s="14">
        <v>1190.1199999999999</v>
      </c>
      <c r="O216" s="14">
        <f t="shared" si="30"/>
        <v>26908.329999999998</v>
      </c>
      <c r="P216" s="14">
        <f t="shared" si="32"/>
        <v>26291.079999999998</v>
      </c>
      <c r="Q216" s="14">
        <f t="shared" si="33"/>
        <v>18330.71</v>
      </c>
      <c r="R216" s="14">
        <f t="shared" si="31"/>
        <v>98708.92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172</v>
      </c>
      <c r="C217" s="16" t="s">
        <v>334</v>
      </c>
      <c r="D217" s="13" t="s">
        <v>198</v>
      </c>
      <c r="E217" s="13" t="s">
        <v>211</v>
      </c>
      <c r="F217" s="14">
        <v>35000</v>
      </c>
      <c r="G217" s="14">
        <v>0</v>
      </c>
      <c r="H217" s="33">
        <v>25</v>
      </c>
      <c r="I217" s="14">
        <v>1004.5</v>
      </c>
      <c r="J217" s="14">
        <v>2485</v>
      </c>
      <c r="K217" s="14">
        <v>385</v>
      </c>
      <c r="L217" s="14">
        <v>1064</v>
      </c>
      <c r="M217" s="14">
        <v>2481.5</v>
      </c>
      <c r="N217" s="14"/>
      <c r="O217" s="14">
        <f t="shared" ref="O217" si="39">SUM(I217:N217)</f>
        <v>7420</v>
      </c>
      <c r="P217" s="14">
        <f t="shared" ref="P217" si="40">SUM(G217,H217,I217,L217,N217)</f>
        <v>2093.5</v>
      </c>
      <c r="Q217" s="14">
        <f t="shared" ref="Q217" si="41">SUM(J217,K217,M217)</f>
        <v>5351.5</v>
      </c>
      <c r="R217" s="14">
        <f t="shared" ref="R217" si="42">+F217-P217</f>
        <v>32906.5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242</v>
      </c>
      <c r="C218" s="16" t="s">
        <v>335</v>
      </c>
      <c r="D218" s="13" t="s">
        <v>422</v>
      </c>
      <c r="E218" s="13" t="s">
        <v>211</v>
      </c>
      <c r="F218" s="14">
        <v>92000</v>
      </c>
      <c r="G218" s="14">
        <v>10223.57</v>
      </c>
      <c r="H218" s="33">
        <v>25</v>
      </c>
      <c r="I218" s="14">
        <v>2640.4</v>
      </c>
      <c r="J218" s="14">
        <v>6532</v>
      </c>
      <c r="K218" s="14">
        <v>593.21</v>
      </c>
      <c r="L218" s="14">
        <v>2796.8</v>
      </c>
      <c r="M218" s="14">
        <v>6522.8</v>
      </c>
      <c r="N218" s="14"/>
      <c r="O218" s="14">
        <f>SUM(I218:N218)</f>
        <v>19085.21</v>
      </c>
      <c r="P218" s="14">
        <f>SUM(G218,H218,I218,L218,N218)</f>
        <v>15685.77</v>
      </c>
      <c r="Q218" s="14">
        <f>SUM(J218,K218,M218)</f>
        <v>13648.01</v>
      </c>
      <c r="R218" s="14">
        <f>+F218-P218</f>
        <v>76314.23</v>
      </c>
      <c r="S218" s="25"/>
      <c r="T218" s="26"/>
    </row>
    <row r="219" spans="1:20" s="9" customFormat="1" ht="39.950000000000003" customHeight="1" x14ac:dyDescent="0.2">
      <c r="A219" s="31">
        <v>207</v>
      </c>
      <c r="B219" s="16" t="s">
        <v>54</v>
      </c>
      <c r="C219" s="16" t="s">
        <v>335</v>
      </c>
      <c r="D219" s="16" t="s">
        <v>35</v>
      </c>
      <c r="E219" s="13" t="s">
        <v>438</v>
      </c>
      <c r="F219" s="14">
        <v>65000</v>
      </c>
      <c r="G219" s="14">
        <v>4189.55</v>
      </c>
      <c r="H219" s="33">
        <v>25</v>
      </c>
      <c r="I219" s="14">
        <v>1865.5</v>
      </c>
      <c r="J219" s="14">
        <v>4615</v>
      </c>
      <c r="K219" s="14">
        <v>593.21</v>
      </c>
      <c r="L219" s="14">
        <v>1976</v>
      </c>
      <c r="M219" s="14">
        <v>4608.5</v>
      </c>
      <c r="N219" s="14">
        <v>1190.1199999999999</v>
      </c>
      <c r="O219" s="14">
        <f>SUM(I219:N219)</f>
        <v>14848.329999999998</v>
      </c>
      <c r="P219" s="14">
        <f>SUM(G219,H219,I219,L219,N219)</f>
        <v>9246.17</v>
      </c>
      <c r="Q219" s="14">
        <f>SUM(J219,K219,M219)</f>
        <v>9816.7099999999991</v>
      </c>
      <c r="R219" s="14">
        <f>+F219-P219</f>
        <v>55753.83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74</v>
      </c>
      <c r="C220" s="16" t="s">
        <v>335</v>
      </c>
      <c r="D220" s="13" t="s">
        <v>423</v>
      </c>
      <c r="E220" s="13" t="s">
        <v>438</v>
      </c>
      <c r="F220" s="14">
        <v>65000</v>
      </c>
      <c r="G220" s="14">
        <v>4427.58</v>
      </c>
      <c r="H220" s="33">
        <v>25</v>
      </c>
      <c r="I220" s="14">
        <v>1865.5</v>
      </c>
      <c r="J220" s="14">
        <v>4615</v>
      </c>
      <c r="K220" s="14">
        <v>593.21</v>
      </c>
      <c r="L220" s="14">
        <v>1976</v>
      </c>
      <c r="M220" s="14">
        <v>4608.5</v>
      </c>
      <c r="N220" s="14"/>
      <c r="O220" s="14">
        <f t="shared" si="30"/>
        <v>13658.21</v>
      </c>
      <c r="P220" s="14">
        <f t="shared" si="32"/>
        <v>8294.08</v>
      </c>
      <c r="Q220" s="14">
        <f t="shared" si="33"/>
        <v>9816.7099999999991</v>
      </c>
      <c r="R220" s="14">
        <f t="shared" si="31"/>
        <v>56705.919999999998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83</v>
      </c>
      <c r="C221" s="16" t="s">
        <v>335</v>
      </c>
      <c r="D221" s="13" t="s">
        <v>423</v>
      </c>
      <c r="E221" s="13" t="s">
        <v>438</v>
      </c>
      <c r="F221" s="14">
        <v>65000</v>
      </c>
      <c r="G221" s="14">
        <v>4427.58</v>
      </c>
      <c r="H221" s="33">
        <v>25</v>
      </c>
      <c r="I221" s="14">
        <v>1865.5</v>
      </c>
      <c r="J221" s="14">
        <v>4615</v>
      </c>
      <c r="K221" s="14">
        <v>593.21</v>
      </c>
      <c r="L221" s="14">
        <v>1976</v>
      </c>
      <c r="M221" s="14">
        <v>4608.5</v>
      </c>
      <c r="N221" s="14"/>
      <c r="O221" s="14">
        <f t="shared" si="30"/>
        <v>13658.21</v>
      </c>
      <c r="P221" s="14">
        <f t="shared" si="32"/>
        <v>8294.08</v>
      </c>
      <c r="Q221" s="14">
        <f t="shared" si="33"/>
        <v>9816.7099999999991</v>
      </c>
      <c r="R221" s="14">
        <f t="shared" si="31"/>
        <v>56705.919999999998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102</v>
      </c>
      <c r="C222" s="16" t="s">
        <v>335</v>
      </c>
      <c r="D222" s="13" t="s">
        <v>35</v>
      </c>
      <c r="E222" s="13" t="s">
        <v>438</v>
      </c>
      <c r="F222" s="14">
        <v>65000</v>
      </c>
      <c r="G222" s="14">
        <v>4427.58</v>
      </c>
      <c r="H222" s="33">
        <v>25</v>
      </c>
      <c r="I222" s="14">
        <v>1865.5</v>
      </c>
      <c r="J222" s="14">
        <v>4615</v>
      </c>
      <c r="K222" s="14">
        <v>593.21</v>
      </c>
      <c r="L222" s="14">
        <v>1976</v>
      </c>
      <c r="M222" s="14">
        <v>4608.5</v>
      </c>
      <c r="N222" s="14"/>
      <c r="O222" s="14">
        <f t="shared" si="30"/>
        <v>13658.21</v>
      </c>
      <c r="P222" s="14">
        <f t="shared" si="32"/>
        <v>8294.08</v>
      </c>
      <c r="Q222" s="14">
        <f t="shared" si="33"/>
        <v>9816.7099999999991</v>
      </c>
      <c r="R222" s="14">
        <f t="shared" si="31"/>
        <v>56705.919999999998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155</v>
      </c>
      <c r="C223" s="16" t="s">
        <v>335</v>
      </c>
      <c r="D223" s="13" t="s">
        <v>424</v>
      </c>
      <c r="E223" s="13" t="s">
        <v>211</v>
      </c>
      <c r="F223" s="17">
        <v>75000</v>
      </c>
      <c r="G223" s="14">
        <v>6309.38</v>
      </c>
      <c r="H223" s="33">
        <v>25</v>
      </c>
      <c r="I223" s="14">
        <v>2152.5</v>
      </c>
      <c r="J223" s="14">
        <v>5325</v>
      </c>
      <c r="K223" s="14">
        <v>593.21</v>
      </c>
      <c r="L223" s="14">
        <v>2280</v>
      </c>
      <c r="M223" s="14">
        <v>5317.5</v>
      </c>
      <c r="N223" s="14"/>
      <c r="O223" s="14">
        <f t="shared" si="30"/>
        <v>15668.21</v>
      </c>
      <c r="P223" s="14">
        <f t="shared" si="32"/>
        <v>10766.880000000001</v>
      </c>
      <c r="Q223" s="14">
        <f t="shared" si="33"/>
        <v>11235.71</v>
      </c>
      <c r="R223" s="14">
        <f t="shared" si="31"/>
        <v>64233.119999999995</v>
      </c>
      <c r="S223" s="25"/>
      <c r="T223" s="26"/>
    </row>
    <row r="224" spans="1:20" s="2" customFormat="1" ht="39.950000000000003" customHeight="1" x14ac:dyDescent="0.2">
      <c r="A224" s="31">
        <v>212</v>
      </c>
      <c r="B224" s="16" t="s">
        <v>385</v>
      </c>
      <c r="C224" s="16" t="s">
        <v>335</v>
      </c>
      <c r="D224" s="16" t="s">
        <v>423</v>
      </c>
      <c r="E224" s="16" t="s">
        <v>211</v>
      </c>
      <c r="F224" s="14">
        <v>70000</v>
      </c>
      <c r="G224" s="14">
        <v>5368.48</v>
      </c>
      <c r="H224" s="33">
        <v>25</v>
      </c>
      <c r="I224" s="34">
        <v>2009</v>
      </c>
      <c r="J224" s="14">
        <v>4970</v>
      </c>
      <c r="K224" s="14">
        <v>593.21</v>
      </c>
      <c r="L224" s="34">
        <v>2128</v>
      </c>
      <c r="M224" s="14">
        <v>4963</v>
      </c>
      <c r="N224" s="34"/>
      <c r="O224" s="14">
        <f t="shared" si="30"/>
        <v>14663.21</v>
      </c>
      <c r="P224" s="14">
        <f t="shared" si="32"/>
        <v>9530.48</v>
      </c>
      <c r="Q224" s="14">
        <f t="shared" si="33"/>
        <v>10526.21</v>
      </c>
      <c r="R224" s="14">
        <f t="shared" si="31"/>
        <v>60469.520000000004</v>
      </c>
      <c r="S224" s="25"/>
      <c r="T224" s="26"/>
    </row>
    <row r="225" spans="1:20" s="2" customFormat="1" ht="39.950000000000003" customHeight="1" x14ac:dyDescent="0.2">
      <c r="A225" s="31">
        <v>213</v>
      </c>
      <c r="B225" s="16" t="s">
        <v>158</v>
      </c>
      <c r="C225" s="16" t="s">
        <v>335</v>
      </c>
      <c r="D225" s="16" t="s">
        <v>423</v>
      </c>
      <c r="E225" s="16" t="s">
        <v>211</v>
      </c>
      <c r="F225" s="14">
        <v>65000</v>
      </c>
      <c r="G225" s="14">
        <v>4427.58</v>
      </c>
      <c r="H225" s="33">
        <v>25</v>
      </c>
      <c r="I225" s="34">
        <v>1865.5</v>
      </c>
      <c r="J225" s="14">
        <v>4615</v>
      </c>
      <c r="K225" s="14">
        <v>593.21</v>
      </c>
      <c r="L225" s="34">
        <v>1976</v>
      </c>
      <c r="M225" s="14">
        <v>4608.5</v>
      </c>
      <c r="N225" s="34"/>
      <c r="O225" s="14">
        <f t="shared" si="30"/>
        <v>13658.21</v>
      </c>
      <c r="P225" s="14">
        <f t="shared" si="32"/>
        <v>8294.08</v>
      </c>
      <c r="Q225" s="14">
        <f t="shared" si="33"/>
        <v>9816.7099999999991</v>
      </c>
      <c r="R225" s="14">
        <f t="shared" si="31"/>
        <v>56705.919999999998</v>
      </c>
      <c r="S225" s="25"/>
      <c r="T225" s="26"/>
    </row>
    <row r="226" spans="1:20" s="2" customFormat="1" ht="39.950000000000003" customHeight="1" x14ac:dyDescent="0.2">
      <c r="A226" s="31">
        <v>214</v>
      </c>
      <c r="B226" s="16" t="s">
        <v>159</v>
      </c>
      <c r="C226" s="16" t="s">
        <v>335</v>
      </c>
      <c r="D226" s="16" t="s">
        <v>423</v>
      </c>
      <c r="E226" s="16" t="s">
        <v>211</v>
      </c>
      <c r="F226" s="14">
        <v>60000</v>
      </c>
      <c r="G226" s="14">
        <v>3486.68</v>
      </c>
      <c r="H226" s="33">
        <v>25</v>
      </c>
      <c r="I226" s="34">
        <v>1722</v>
      </c>
      <c r="J226" s="14">
        <v>4260</v>
      </c>
      <c r="K226" s="14">
        <v>593.21</v>
      </c>
      <c r="L226" s="34">
        <v>1824</v>
      </c>
      <c r="M226" s="14">
        <v>4254</v>
      </c>
      <c r="N226" s="34"/>
      <c r="O226" s="14">
        <f t="shared" si="30"/>
        <v>12653.21</v>
      </c>
      <c r="P226" s="14">
        <f t="shared" si="32"/>
        <v>7057.68</v>
      </c>
      <c r="Q226" s="14">
        <f t="shared" si="33"/>
        <v>9107.2099999999991</v>
      </c>
      <c r="R226" s="14">
        <f t="shared" si="31"/>
        <v>52942.32</v>
      </c>
      <c r="S226" s="25"/>
      <c r="T226" s="26"/>
    </row>
    <row r="227" spans="1:20" s="2" customFormat="1" ht="39.950000000000003" customHeight="1" x14ac:dyDescent="0.2">
      <c r="A227" s="31">
        <v>215</v>
      </c>
      <c r="B227" s="16" t="s">
        <v>163</v>
      </c>
      <c r="C227" s="16" t="s">
        <v>335</v>
      </c>
      <c r="D227" s="16" t="s">
        <v>35</v>
      </c>
      <c r="E227" s="16" t="s">
        <v>438</v>
      </c>
      <c r="F227" s="14">
        <v>60000</v>
      </c>
      <c r="G227" s="14">
        <v>3486.68</v>
      </c>
      <c r="H227" s="33">
        <v>25</v>
      </c>
      <c r="I227" s="14">
        <v>1722</v>
      </c>
      <c r="J227" s="14">
        <v>4260</v>
      </c>
      <c r="K227" s="14">
        <v>593.21</v>
      </c>
      <c r="L227" s="14">
        <v>1824</v>
      </c>
      <c r="M227" s="14">
        <v>4254</v>
      </c>
      <c r="N227" s="34"/>
      <c r="O227" s="14">
        <f t="shared" si="30"/>
        <v>12653.21</v>
      </c>
      <c r="P227" s="14">
        <f t="shared" si="32"/>
        <v>7057.68</v>
      </c>
      <c r="Q227" s="14">
        <f t="shared" si="33"/>
        <v>9107.2099999999991</v>
      </c>
      <c r="R227" s="14">
        <f t="shared" si="31"/>
        <v>52942.32</v>
      </c>
      <c r="S227" s="25"/>
      <c r="T227" s="26"/>
    </row>
    <row r="228" spans="1:20" s="2" customFormat="1" ht="39.950000000000003" customHeight="1" x14ac:dyDescent="0.2">
      <c r="A228" s="31">
        <v>216</v>
      </c>
      <c r="B228" s="13" t="s">
        <v>164</v>
      </c>
      <c r="C228" s="16" t="s">
        <v>335</v>
      </c>
      <c r="D228" s="13" t="s">
        <v>423</v>
      </c>
      <c r="E228" s="13" t="s">
        <v>211</v>
      </c>
      <c r="F228" s="14">
        <v>65000</v>
      </c>
      <c r="G228" s="14">
        <v>4427.58</v>
      </c>
      <c r="H228" s="33">
        <v>25</v>
      </c>
      <c r="I228" s="34">
        <v>1865.5</v>
      </c>
      <c r="J228" s="14">
        <v>4615</v>
      </c>
      <c r="K228" s="14">
        <v>593.21</v>
      </c>
      <c r="L228" s="34">
        <v>1976</v>
      </c>
      <c r="M228" s="14">
        <v>4608.5</v>
      </c>
      <c r="N228" s="34"/>
      <c r="O228" s="14">
        <f t="shared" si="30"/>
        <v>13658.21</v>
      </c>
      <c r="P228" s="14">
        <f t="shared" si="32"/>
        <v>8294.08</v>
      </c>
      <c r="Q228" s="14">
        <f t="shared" si="33"/>
        <v>9816.7099999999991</v>
      </c>
      <c r="R228" s="14">
        <f t="shared" si="31"/>
        <v>56705.919999999998</v>
      </c>
      <c r="S228" s="25"/>
      <c r="T228" s="26"/>
    </row>
    <row r="229" spans="1:20" s="2" customFormat="1" ht="39.950000000000003" customHeight="1" x14ac:dyDescent="0.2">
      <c r="A229" s="31">
        <v>217</v>
      </c>
      <c r="B229" s="13" t="s">
        <v>167</v>
      </c>
      <c r="C229" s="16" t="s">
        <v>335</v>
      </c>
      <c r="D229" s="13" t="s">
        <v>35</v>
      </c>
      <c r="E229" s="13" t="s">
        <v>438</v>
      </c>
      <c r="F229" s="14">
        <v>60000</v>
      </c>
      <c r="G229" s="14">
        <v>3248.65</v>
      </c>
      <c r="H229" s="33">
        <v>25</v>
      </c>
      <c r="I229" s="34">
        <v>1722</v>
      </c>
      <c r="J229" s="14">
        <v>4260</v>
      </c>
      <c r="K229" s="14">
        <v>593.21</v>
      </c>
      <c r="L229" s="34">
        <v>1824</v>
      </c>
      <c r="M229" s="14">
        <v>4254</v>
      </c>
      <c r="N229" s="34">
        <v>1190.1199999999999</v>
      </c>
      <c r="O229" s="14">
        <f t="shared" si="30"/>
        <v>13843.329999999998</v>
      </c>
      <c r="P229" s="14">
        <f t="shared" si="32"/>
        <v>8009.7699999999995</v>
      </c>
      <c r="Q229" s="14">
        <f t="shared" si="33"/>
        <v>9107.2099999999991</v>
      </c>
      <c r="R229" s="14">
        <f t="shared" si="31"/>
        <v>51990.23</v>
      </c>
      <c r="S229" s="25"/>
      <c r="T229" s="26"/>
    </row>
    <row r="230" spans="1:20" s="2" customFormat="1" ht="39.950000000000003" customHeight="1" x14ac:dyDescent="0.2">
      <c r="A230" s="31">
        <v>218</v>
      </c>
      <c r="B230" s="13" t="s">
        <v>386</v>
      </c>
      <c r="C230" s="16" t="s">
        <v>335</v>
      </c>
      <c r="D230" s="13" t="s">
        <v>32</v>
      </c>
      <c r="E230" s="13" t="s">
        <v>211</v>
      </c>
      <c r="F230" s="14">
        <v>26250</v>
      </c>
      <c r="G230" s="14">
        <v>0</v>
      </c>
      <c r="H230" s="33">
        <v>25</v>
      </c>
      <c r="I230" s="34">
        <v>753.38</v>
      </c>
      <c r="J230" s="14">
        <v>1863.75</v>
      </c>
      <c r="K230" s="14">
        <v>288.75</v>
      </c>
      <c r="L230" s="34">
        <v>798</v>
      </c>
      <c r="M230" s="14">
        <v>1861.13</v>
      </c>
      <c r="N230" s="34"/>
      <c r="O230" s="14">
        <f t="shared" si="30"/>
        <v>5565.01</v>
      </c>
      <c r="P230" s="14">
        <f t="shared" si="32"/>
        <v>1576.38</v>
      </c>
      <c r="Q230" s="14">
        <f t="shared" si="33"/>
        <v>4013.63</v>
      </c>
      <c r="R230" s="14">
        <f t="shared" si="31"/>
        <v>24673.62</v>
      </c>
      <c r="S230" s="25"/>
      <c r="T230" s="26"/>
    </row>
    <row r="231" spans="1:20" s="2" customFormat="1" ht="39.950000000000003" customHeight="1" x14ac:dyDescent="0.2">
      <c r="A231" s="31">
        <v>219</v>
      </c>
      <c r="B231" s="13" t="s">
        <v>270</v>
      </c>
      <c r="C231" s="16" t="s">
        <v>335</v>
      </c>
      <c r="D231" s="13" t="s">
        <v>209</v>
      </c>
      <c r="E231" s="13" t="s">
        <v>324</v>
      </c>
      <c r="F231" s="14">
        <v>60000</v>
      </c>
      <c r="G231" s="14">
        <v>3486.68</v>
      </c>
      <c r="H231" s="33">
        <v>25</v>
      </c>
      <c r="I231" s="34">
        <v>1722</v>
      </c>
      <c r="J231" s="14">
        <v>4260</v>
      </c>
      <c r="K231" s="14">
        <v>593.21</v>
      </c>
      <c r="L231" s="34">
        <v>1824</v>
      </c>
      <c r="M231" s="14">
        <v>4254</v>
      </c>
      <c r="N231" s="34"/>
      <c r="O231" s="14">
        <f t="shared" si="30"/>
        <v>12653.21</v>
      </c>
      <c r="P231" s="14">
        <f t="shared" si="32"/>
        <v>7057.68</v>
      </c>
      <c r="Q231" s="14">
        <f t="shared" si="33"/>
        <v>9107.2099999999991</v>
      </c>
      <c r="R231" s="14">
        <f t="shared" si="31"/>
        <v>52942.32</v>
      </c>
      <c r="S231" s="25"/>
      <c r="T231" s="26"/>
    </row>
    <row r="232" spans="1:20" s="2" customFormat="1" ht="39.950000000000003" customHeight="1" x14ac:dyDescent="0.2">
      <c r="A232" s="31">
        <v>220</v>
      </c>
      <c r="B232" s="13" t="s">
        <v>76</v>
      </c>
      <c r="C232" s="16" t="s">
        <v>336</v>
      </c>
      <c r="D232" s="13" t="s">
        <v>337</v>
      </c>
      <c r="E232" s="13" t="s">
        <v>324</v>
      </c>
      <c r="F232" s="14">
        <v>90000</v>
      </c>
      <c r="G232" s="14">
        <v>9455.59</v>
      </c>
      <c r="H232" s="33">
        <v>25</v>
      </c>
      <c r="I232" s="14">
        <v>2583</v>
      </c>
      <c r="J232" s="14">
        <v>6390</v>
      </c>
      <c r="K232" s="14">
        <v>593.21</v>
      </c>
      <c r="L232" s="14">
        <v>2736</v>
      </c>
      <c r="M232" s="14">
        <v>6381</v>
      </c>
      <c r="N232" s="14">
        <v>1190.1199999999999</v>
      </c>
      <c r="O232" s="14">
        <f t="shared" si="30"/>
        <v>19873.329999999998</v>
      </c>
      <c r="P232" s="14">
        <f t="shared" si="32"/>
        <v>15989.71</v>
      </c>
      <c r="Q232" s="14">
        <f t="shared" si="33"/>
        <v>13364.21</v>
      </c>
      <c r="R232" s="14">
        <f t="shared" si="31"/>
        <v>74010.290000000008</v>
      </c>
      <c r="S232" s="25"/>
      <c r="T232" s="26"/>
    </row>
    <row r="233" spans="1:20" s="2" customFormat="1" ht="39.950000000000003" customHeight="1" x14ac:dyDescent="0.2">
      <c r="A233" s="31">
        <v>221</v>
      </c>
      <c r="B233" s="13" t="s">
        <v>57</v>
      </c>
      <c r="C233" s="16" t="s">
        <v>336</v>
      </c>
      <c r="D233" s="13" t="s">
        <v>423</v>
      </c>
      <c r="E233" s="13" t="s">
        <v>438</v>
      </c>
      <c r="F233" s="14">
        <v>65000</v>
      </c>
      <c r="G233" s="14">
        <v>4427.58</v>
      </c>
      <c r="H233" s="33">
        <v>25</v>
      </c>
      <c r="I233" s="34">
        <v>1865.5</v>
      </c>
      <c r="J233" s="14">
        <v>4615</v>
      </c>
      <c r="K233" s="14">
        <v>593.21</v>
      </c>
      <c r="L233" s="34">
        <v>1976</v>
      </c>
      <c r="M233" s="14">
        <v>4608.5</v>
      </c>
      <c r="N233" s="34"/>
      <c r="O233" s="14">
        <f t="shared" si="30"/>
        <v>13658.21</v>
      </c>
      <c r="P233" s="14">
        <f t="shared" si="32"/>
        <v>8294.08</v>
      </c>
      <c r="Q233" s="14">
        <f t="shared" si="33"/>
        <v>9816.7099999999991</v>
      </c>
      <c r="R233" s="14">
        <f t="shared" si="31"/>
        <v>56705.919999999998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112</v>
      </c>
      <c r="C234" s="16" t="s">
        <v>336</v>
      </c>
      <c r="D234" s="13" t="s">
        <v>35</v>
      </c>
      <c r="E234" s="13" t="s">
        <v>438</v>
      </c>
      <c r="F234" s="14">
        <v>60000</v>
      </c>
      <c r="G234" s="14">
        <v>3486.68</v>
      </c>
      <c r="H234" s="33">
        <v>25</v>
      </c>
      <c r="I234" s="34">
        <v>1722</v>
      </c>
      <c r="J234" s="14">
        <v>4260</v>
      </c>
      <c r="K234" s="14">
        <v>593.21</v>
      </c>
      <c r="L234" s="34">
        <v>1824</v>
      </c>
      <c r="M234" s="14">
        <v>4254</v>
      </c>
      <c r="N234" s="34"/>
      <c r="O234" s="14">
        <f t="shared" ref="O234" si="43">SUM(I234:N234)</f>
        <v>12653.21</v>
      </c>
      <c r="P234" s="14">
        <f t="shared" ref="P234" si="44">SUM(G234,H234,I234,L234,N234)</f>
        <v>7057.68</v>
      </c>
      <c r="Q234" s="14">
        <f t="shared" ref="Q234" si="45">SUM(J234,K234,M234)</f>
        <v>9107.2099999999991</v>
      </c>
      <c r="R234" s="14">
        <f t="shared" ref="R234" si="46">+F234-P234</f>
        <v>52942.32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161</v>
      </c>
      <c r="C235" s="16" t="s">
        <v>336</v>
      </c>
      <c r="D235" s="13" t="s">
        <v>423</v>
      </c>
      <c r="E235" s="13" t="s">
        <v>211</v>
      </c>
      <c r="F235" s="14">
        <v>65000</v>
      </c>
      <c r="G235" s="14">
        <v>4427.58</v>
      </c>
      <c r="H235" s="33">
        <v>25</v>
      </c>
      <c r="I235" s="14">
        <v>1865.5</v>
      </c>
      <c r="J235" s="14">
        <v>4615</v>
      </c>
      <c r="K235" s="14">
        <v>593.21</v>
      </c>
      <c r="L235" s="14">
        <v>1976</v>
      </c>
      <c r="M235" s="14">
        <v>4608.5</v>
      </c>
      <c r="N235" s="14"/>
      <c r="O235" s="14">
        <f t="shared" ref="O235:O249" si="47">SUM(I235:N235)</f>
        <v>13658.21</v>
      </c>
      <c r="P235" s="14">
        <f t="shared" ref="P235:P258" si="48">SUM(G235,H235,I235,L235,N235)</f>
        <v>8294.08</v>
      </c>
      <c r="Q235" s="14">
        <f t="shared" ref="Q235:Q258" si="49">SUM(J235,K235,M235)</f>
        <v>9816.7099999999991</v>
      </c>
      <c r="R235" s="14">
        <f t="shared" ref="R235:R249" si="50">+F235-P235</f>
        <v>56705.919999999998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387</v>
      </c>
      <c r="C236" s="16" t="s">
        <v>336</v>
      </c>
      <c r="D236" s="13" t="s">
        <v>35</v>
      </c>
      <c r="E236" s="13" t="s">
        <v>211</v>
      </c>
      <c r="F236" s="14">
        <v>65000</v>
      </c>
      <c r="G236" s="14">
        <v>4427.58</v>
      </c>
      <c r="H236" s="33">
        <v>25</v>
      </c>
      <c r="I236" s="14">
        <v>1865.5</v>
      </c>
      <c r="J236" s="14">
        <v>4615</v>
      </c>
      <c r="K236" s="14">
        <v>593.21</v>
      </c>
      <c r="L236" s="14">
        <v>1976</v>
      </c>
      <c r="M236" s="14">
        <v>4608.5</v>
      </c>
      <c r="N236" s="14"/>
      <c r="O236" s="14">
        <f t="shared" si="47"/>
        <v>13658.21</v>
      </c>
      <c r="P236" s="14">
        <f t="shared" si="48"/>
        <v>8294.08</v>
      </c>
      <c r="Q236" s="14">
        <f t="shared" si="49"/>
        <v>9816.7099999999991</v>
      </c>
      <c r="R236" s="14">
        <f t="shared" si="50"/>
        <v>56705.919999999998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388</v>
      </c>
      <c r="C237" s="16" t="s">
        <v>336</v>
      </c>
      <c r="D237" s="13" t="s">
        <v>279</v>
      </c>
      <c r="E237" s="13" t="s">
        <v>324</v>
      </c>
      <c r="F237" s="14">
        <v>75000</v>
      </c>
      <c r="G237" s="14">
        <v>6309.38</v>
      </c>
      <c r="H237" s="33">
        <v>25</v>
      </c>
      <c r="I237" s="14">
        <v>2152.5</v>
      </c>
      <c r="J237" s="14">
        <v>5325</v>
      </c>
      <c r="K237" s="14">
        <v>593.21</v>
      </c>
      <c r="L237" s="14">
        <v>2280</v>
      </c>
      <c r="M237" s="14">
        <v>5317.5</v>
      </c>
      <c r="N237" s="14"/>
      <c r="O237" s="14">
        <f t="shared" si="47"/>
        <v>15668.21</v>
      </c>
      <c r="P237" s="14">
        <f>SUM(G237,H237,I237,L237,N237)</f>
        <v>10766.880000000001</v>
      </c>
      <c r="Q237" s="14">
        <f>SUM(J237,K237,M237)</f>
        <v>11235.71</v>
      </c>
      <c r="R237" s="14">
        <f t="shared" si="50"/>
        <v>64233.119999999995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129</v>
      </c>
      <c r="C238" s="16" t="s">
        <v>336</v>
      </c>
      <c r="D238" s="13" t="s">
        <v>209</v>
      </c>
      <c r="E238" s="13" t="s">
        <v>324</v>
      </c>
      <c r="F238" s="14">
        <v>60000</v>
      </c>
      <c r="G238" s="14">
        <v>3486.68</v>
      </c>
      <c r="H238" s="33">
        <v>25</v>
      </c>
      <c r="I238" s="14">
        <v>1722</v>
      </c>
      <c r="J238" s="14">
        <v>4260</v>
      </c>
      <c r="K238" s="14">
        <v>593.21</v>
      </c>
      <c r="L238" s="14">
        <v>1824</v>
      </c>
      <c r="M238" s="14">
        <v>4254</v>
      </c>
      <c r="N238" s="14"/>
      <c r="O238" s="14">
        <f t="shared" si="47"/>
        <v>12653.21</v>
      </c>
      <c r="P238" s="14">
        <f t="shared" si="48"/>
        <v>7057.68</v>
      </c>
      <c r="Q238" s="14">
        <f t="shared" si="49"/>
        <v>9107.2099999999991</v>
      </c>
      <c r="R238" s="14">
        <f t="shared" si="50"/>
        <v>52942.32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140</v>
      </c>
      <c r="C239" s="16" t="s">
        <v>336</v>
      </c>
      <c r="D239" s="13" t="s">
        <v>209</v>
      </c>
      <c r="E239" s="13" t="s">
        <v>324</v>
      </c>
      <c r="F239" s="14">
        <v>60000</v>
      </c>
      <c r="G239" s="14">
        <v>3486.68</v>
      </c>
      <c r="H239" s="33">
        <v>25</v>
      </c>
      <c r="I239" s="14">
        <v>1722</v>
      </c>
      <c r="J239" s="14">
        <v>4260</v>
      </c>
      <c r="K239" s="14">
        <v>593.21</v>
      </c>
      <c r="L239" s="14">
        <v>1824</v>
      </c>
      <c r="M239" s="14">
        <v>4254</v>
      </c>
      <c r="N239" s="14"/>
      <c r="O239" s="14">
        <f t="shared" si="47"/>
        <v>12653.21</v>
      </c>
      <c r="P239" s="14">
        <f t="shared" si="48"/>
        <v>7057.68</v>
      </c>
      <c r="Q239" s="14">
        <f t="shared" si="49"/>
        <v>9107.2099999999991</v>
      </c>
      <c r="R239" s="14">
        <f t="shared" si="50"/>
        <v>52942.32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348</v>
      </c>
      <c r="C240" s="16" t="s">
        <v>336</v>
      </c>
      <c r="D240" s="13" t="s">
        <v>423</v>
      </c>
      <c r="E240" s="13" t="s">
        <v>211</v>
      </c>
      <c r="F240" s="14">
        <v>60000</v>
      </c>
      <c r="G240" s="14">
        <v>3486.68</v>
      </c>
      <c r="H240" s="33">
        <v>25</v>
      </c>
      <c r="I240" s="14">
        <v>1722</v>
      </c>
      <c r="J240" s="14">
        <v>4260</v>
      </c>
      <c r="K240" s="14">
        <v>593.21</v>
      </c>
      <c r="L240" s="14">
        <v>1824</v>
      </c>
      <c r="M240" s="14">
        <v>4254</v>
      </c>
      <c r="N240" s="14"/>
      <c r="O240" s="14">
        <f t="shared" si="47"/>
        <v>12653.21</v>
      </c>
      <c r="P240" s="14">
        <f t="shared" si="48"/>
        <v>7057.68</v>
      </c>
      <c r="Q240" s="14">
        <f t="shared" si="49"/>
        <v>9107.2099999999991</v>
      </c>
      <c r="R240" s="14">
        <f t="shared" si="50"/>
        <v>52942.32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47</v>
      </c>
      <c r="C241" s="16" t="s">
        <v>329</v>
      </c>
      <c r="D241" s="13" t="s">
        <v>425</v>
      </c>
      <c r="E241" s="13" t="s">
        <v>438</v>
      </c>
      <c r="F241" s="14">
        <v>70000</v>
      </c>
      <c r="G241" s="14">
        <v>5368.48</v>
      </c>
      <c r="H241" s="33">
        <v>25</v>
      </c>
      <c r="I241" s="14">
        <v>2009</v>
      </c>
      <c r="J241" s="14">
        <v>4970</v>
      </c>
      <c r="K241" s="14">
        <v>593.21</v>
      </c>
      <c r="L241" s="14">
        <v>2128</v>
      </c>
      <c r="M241" s="14">
        <v>4963</v>
      </c>
      <c r="N241" s="14"/>
      <c r="O241" s="14">
        <f t="shared" si="47"/>
        <v>14663.21</v>
      </c>
      <c r="P241" s="14">
        <f t="shared" si="48"/>
        <v>9530.48</v>
      </c>
      <c r="Q241" s="14">
        <f t="shared" si="49"/>
        <v>10526.21</v>
      </c>
      <c r="R241" s="14">
        <f t="shared" si="50"/>
        <v>60469.520000000004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389</v>
      </c>
      <c r="C242" s="16" t="s">
        <v>329</v>
      </c>
      <c r="D242" s="13" t="s">
        <v>27</v>
      </c>
      <c r="E242" s="13" t="s">
        <v>438</v>
      </c>
      <c r="F242" s="14">
        <v>35000</v>
      </c>
      <c r="G242" s="14">
        <v>0</v>
      </c>
      <c r="H242" s="33">
        <v>25</v>
      </c>
      <c r="I242" s="14">
        <v>1004.5</v>
      </c>
      <c r="J242" s="14">
        <v>2485</v>
      </c>
      <c r="K242" s="14">
        <v>385</v>
      </c>
      <c r="L242" s="14">
        <v>1064</v>
      </c>
      <c r="M242" s="14">
        <v>2481.5</v>
      </c>
      <c r="N242" s="14"/>
      <c r="O242" s="14">
        <f t="shared" si="47"/>
        <v>7420</v>
      </c>
      <c r="P242" s="14">
        <f t="shared" si="48"/>
        <v>2093.5</v>
      </c>
      <c r="Q242" s="14">
        <f t="shared" si="49"/>
        <v>5351.5</v>
      </c>
      <c r="R242" s="14">
        <f t="shared" si="50"/>
        <v>32906.5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73</v>
      </c>
      <c r="C243" s="16" t="s">
        <v>329</v>
      </c>
      <c r="D243" s="13" t="s">
        <v>30</v>
      </c>
      <c r="E243" s="13" t="s">
        <v>438</v>
      </c>
      <c r="F243" s="14">
        <v>33000</v>
      </c>
      <c r="G243" s="14">
        <v>0</v>
      </c>
      <c r="H243" s="33">
        <v>25</v>
      </c>
      <c r="I243" s="14">
        <v>947.1</v>
      </c>
      <c r="J243" s="14">
        <v>2343</v>
      </c>
      <c r="K243" s="14">
        <v>363</v>
      </c>
      <c r="L243" s="14">
        <v>1003.2</v>
      </c>
      <c r="M243" s="14">
        <v>2339.6999999999998</v>
      </c>
      <c r="N243" s="14"/>
      <c r="O243" s="14">
        <f t="shared" si="47"/>
        <v>6996</v>
      </c>
      <c r="P243" s="14">
        <f t="shared" si="48"/>
        <v>1975.3000000000002</v>
      </c>
      <c r="Q243" s="14">
        <f t="shared" si="49"/>
        <v>5045.7</v>
      </c>
      <c r="R243" s="14">
        <f t="shared" si="50"/>
        <v>31024.7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78</v>
      </c>
      <c r="C244" s="16" t="s">
        <v>329</v>
      </c>
      <c r="D244" s="13" t="s">
        <v>30</v>
      </c>
      <c r="E244" s="13" t="s">
        <v>438</v>
      </c>
      <c r="F244" s="14">
        <v>35000</v>
      </c>
      <c r="G244" s="14">
        <v>0</v>
      </c>
      <c r="H244" s="33">
        <v>25</v>
      </c>
      <c r="I244" s="14">
        <v>1004.5</v>
      </c>
      <c r="J244" s="14">
        <v>2485</v>
      </c>
      <c r="K244" s="14">
        <v>385</v>
      </c>
      <c r="L244" s="14">
        <v>1064</v>
      </c>
      <c r="M244" s="14">
        <v>2481.5</v>
      </c>
      <c r="N244" s="14"/>
      <c r="O244" s="14">
        <f t="shared" si="47"/>
        <v>7420</v>
      </c>
      <c r="P244" s="14">
        <f t="shared" si="48"/>
        <v>2093.5</v>
      </c>
      <c r="Q244" s="14">
        <f t="shared" si="49"/>
        <v>5351.5</v>
      </c>
      <c r="R244" s="14">
        <f t="shared" si="50"/>
        <v>32906.5</v>
      </c>
      <c r="S244" s="25"/>
      <c r="T244" s="26"/>
    </row>
    <row r="245" spans="1:20" s="2" customFormat="1" ht="39.950000000000003" customHeight="1" x14ac:dyDescent="0.2">
      <c r="A245" s="31">
        <v>233</v>
      </c>
      <c r="B245" s="13" t="s">
        <v>390</v>
      </c>
      <c r="C245" s="16" t="s">
        <v>329</v>
      </c>
      <c r="D245" s="13" t="s">
        <v>30</v>
      </c>
      <c r="E245" s="13" t="s">
        <v>438</v>
      </c>
      <c r="F245" s="14">
        <v>33000</v>
      </c>
      <c r="G245" s="14">
        <v>0</v>
      </c>
      <c r="H245" s="33">
        <v>25</v>
      </c>
      <c r="I245" s="14">
        <v>947.1</v>
      </c>
      <c r="J245" s="14">
        <v>2343</v>
      </c>
      <c r="K245" s="14">
        <v>363</v>
      </c>
      <c r="L245" s="14">
        <v>1003.2</v>
      </c>
      <c r="M245" s="14">
        <v>2339.6999999999998</v>
      </c>
      <c r="N245" s="14"/>
      <c r="O245" s="14">
        <f t="shared" si="47"/>
        <v>6996</v>
      </c>
      <c r="P245" s="14">
        <f t="shared" si="48"/>
        <v>1975.3000000000002</v>
      </c>
      <c r="Q245" s="14">
        <f t="shared" si="49"/>
        <v>5045.7</v>
      </c>
      <c r="R245" s="14">
        <f t="shared" si="50"/>
        <v>31024.7</v>
      </c>
      <c r="S245" s="25"/>
      <c r="T245" s="26"/>
    </row>
    <row r="246" spans="1:20" s="2" customFormat="1" ht="39.950000000000003" customHeight="1" x14ac:dyDescent="0.2">
      <c r="A246" s="31">
        <v>234</v>
      </c>
      <c r="B246" s="13" t="s">
        <v>93</v>
      </c>
      <c r="C246" s="16" t="s">
        <v>329</v>
      </c>
      <c r="D246" s="13" t="s">
        <v>30</v>
      </c>
      <c r="E246" s="13" t="s">
        <v>438</v>
      </c>
      <c r="F246" s="14">
        <v>35000</v>
      </c>
      <c r="G246" s="14">
        <v>0</v>
      </c>
      <c r="H246" s="33">
        <v>25</v>
      </c>
      <c r="I246" s="14">
        <v>1004.5</v>
      </c>
      <c r="J246" s="14">
        <v>2485</v>
      </c>
      <c r="K246" s="14">
        <v>385</v>
      </c>
      <c r="L246" s="14">
        <v>1064</v>
      </c>
      <c r="M246" s="14">
        <v>2481.5</v>
      </c>
      <c r="N246" s="14"/>
      <c r="O246" s="14">
        <f t="shared" si="47"/>
        <v>7420</v>
      </c>
      <c r="P246" s="14">
        <f t="shared" si="48"/>
        <v>2093.5</v>
      </c>
      <c r="Q246" s="14">
        <f t="shared" si="49"/>
        <v>5351.5</v>
      </c>
      <c r="R246" s="14">
        <f t="shared" si="50"/>
        <v>32906.5</v>
      </c>
      <c r="S246" s="25"/>
      <c r="T246" s="26"/>
    </row>
    <row r="247" spans="1:20" s="2" customFormat="1" ht="39.950000000000003" customHeight="1" x14ac:dyDescent="0.2">
      <c r="A247" s="31">
        <v>235</v>
      </c>
      <c r="B247" s="13" t="s">
        <v>133</v>
      </c>
      <c r="C247" s="16" t="s">
        <v>329</v>
      </c>
      <c r="D247" s="13" t="s">
        <v>31</v>
      </c>
      <c r="E247" s="13" t="s">
        <v>438</v>
      </c>
      <c r="F247" s="14">
        <v>45000</v>
      </c>
      <c r="G247" s="14">
        <v>1148.33</v>
      </c>
      <c r="H247" s="33">
        <v>25</v>
      </c>
      <c r="I247" s="14">
        <v>1291.5</v>
      </c>
      <c r="J247" s="14">
        <v>3195</v>
      </c>
      <c r="K247" s="14">
        <v>495</v>
      </c>
      <c r="L247" s="14">
        <v>1368</v>
      </c>
      <c r="M247" s="14">
        <v>3190.5</v>
      </c>
      <c r="N247" s="14"/>
      <c r="O247" s="14">
        <f t="shared" si="47"/>
        <v>9540</v>
      </c>
      <c r="P247" s="14">
        <f t="shared" si="48"/>
        <v>3832.83</v>
      </c>
      <c r="Q247" s="14">
        <f t="shared" si="49"/>
        <v>6880.5</v>
      </c>
      <c r="R247" s="14">
        <f t="shared" si="50"/>
        <v>41167.17</v>
      </c>
      <c r="S247" s="25"/>
      <c r="T247" s="26"/>
    </row>
    <row r="248" spans="1:20" s="2" customFormat="1" ht="39.950000000000003" customHeight="1" x14ac:dyDescent="0.2">
      <c r="A248" s="31">
        <v>236</v>
      </c>
      <c r="B248" s="13" t="s">
        <v>391</v>
      </c>
      <c r="C248" s="16" t="s">
        <v>329</v>
      </c>
      <c r="D248" s="13" t="s">
        <v>30</v>
      </c>
      <c r="E248" s="13" t="s">
        <v>211</v>
      </c>
      <c r="F248" s="14">
        <v>33000</v>
      </c>
      <c r="G248" s="14">
        <v>0</v>
      </c>
      <c r="H248" s="33">
        <v>25</v>
      </c>
      <c r="I248" s="14">
        <v>947.1</v>
      </c>
      <c r="J248" s="14">
        <v>2343</v>
      </c>
      <c r="K248" s="14">
        <v>363</v>
      </c>
      <c r="L248" s="14">
        <v>1003.2</v>
      </c>
      <c r="M248" s="14">
        <v>2339.6999999999998</v>
      </c>
      <c r="N248" s="14"/>
      <c r="O248" s="14">
        <f t="shared" si="47"/>
        <v>6996</v>
      </c>
      <c r="P248" s="14">
        <f t="shared" si="48"/>
        <v>1975.3000000000002</v>
      </c>
      <c r="Q248" s="14">
        <f t="shared" si="49"/>
        <v>5045.7</v>
      </c>
      <c r="R248" s="14">
        <f t="shared" si="50"/>
        <v>31024.7</v>
      </c>
      <c r="S248" s="25"/>
      <c r="T248" s="26"/>
    </row>
    <row r="249" spans="1:20" s="2" customFormat="1" ht="39.950000000000003" customHeight="1" x14ac:dyDescent="0.2">
      <c r="A249" s="31">
        <v>237</v>
      </c>
      <c r="B249" s="13" t="s">
        <v>171</v>
      </c>
      <c r="C249" s="16" t="s">
        <v>329</v>
      </c>
      <c r="D249" s="13" t="s">
        <v>30</v>
      </c>
      <c r="E249" s="13" t="s">
        <v>211</v>
      </c>
      <c r="F249" s="14">
        <v>33000</v>
      </c>
      <c r="G249" s="14">
        <v>0</v>
      </c>
      <c r="H249" s="33">
        <v>25</v>
      </c>
      <c r="I249" s="14">
        <v>947.1</v>
      </c>
      <c r="J249" s="14">
        <v>2343</v>
      </c>
      <c r="K249" s="14">
        <v>363</v>
      </c>
      <c r="L249" s="14">
        <v>1003.2</v>
      </c>
      <c r="M249" s="14">
        <v>2339.6999999999998</v>
      </c>
      <c r="N249" s="14"/>
      <c r="O249" s="14">
        <f t="shared" si="47"/>
        <v>6996</v>
      </c>
      <c r="P249" s="14">
        <f t="shared" si="48"/>
        <v>1975.3000000000002</v>
      </c>
      <c r="Q249" s="14">
        <f t="shared" si="49"/>
        <v>5045.7</v>
      </c>
      <c r="R249" s="14">
        <f t="shared" si="50"/>
        <v>31024.7</v>
      </c>
      <c r="S249" s="25"/>
      <c r="T249" s="26"/>
    </row>
    <row r="250" spans="1:20" s="2" customFormat="1" ht="39.950000000000003" customHeight="1" x14ac:dyDescent="0.2">
      <c r="A250" s="31">
        <v>238</v>
      </c>
      <c r="B250" s="13" t="s">
        <v>231</v>
      </c>
      <c r="C250" s="16" t="s">
        <v>329</v>
      </c>
      <c r="D250" s="13" t="s">
        <v>30</v>
      </c>
      <c r="E250" s="13" t="s">
        <v>211</v>
      </c>
      <c r="F250" s="14">
        <v>33000</v>
      </c>
      <c r="G250" s="14">
        <v>0</v>
      </c>
      <c r="H250" s="33">
        <v>25</v>
      </c>
      <c r="I250" s="14">
        <v>947.1</v>
      </c>
      <c r="J250" s="14">
        <v>2343</v>
      </c>
      <c r="K250" s="14">
        <v>363</v>
      </c>
      <c r="L250" s="14">
        <v>1003.2</v>
      </c>
      <c r="M250" s="14">
        <v>2339.6999999999998</v>
      </c>
      <c r="N250" s="14">
        <v>1190.1199999999999</v>
      </c>
      <c r="O250" s="14">
        <f t="shared" ref="O250" si="51">SUM(I250:N250)</f>
        <v>8186.12</v>
      </c>
      <c r="P250" s="14">
        <f t="shared" ref="P250" si="52">SUM(G250,H250,I250,L250,N250)</f>
        <v>3165.42</v>
      </c>
      <c r="Q250" s="14">
        <f t="shared" ref="Q250" si="53">SUM(J250,K250,M250)</f>
        <v>5045.7</v>
      </c>
      <c r="R250" s="14">
        <f t="shared" ref="R250" si="54">+F250-P250</f>
        <v>29834.58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233</v>
      </c>
      <c r="C251" s="16" t="s">
        <v>329</v>
      </c>
      <c r="D251" s="13" t="s">
        <v>30</v>
      </c>
      <c r="E251" s="13" t="s">
        <v>211</v>
      </c>
      <c r="F251" s="14">
        <v>33000</v>
      </c>
      <c r="G251" s="14">
        <v>0</v>
      </c>
      <c r="H251" s="33">
        <v>25</v>
      </c>
      <c r="I251" s="14">
        <v>947.1</v>
      </c>
      <c r="J251" s="14">
        <v>2343</v>
      </c>
      <c r="K251" s="14">
        <v>363</v>
      </c>
      <c r="L251" s="14">
        <v>1003.2</v>
      </c>
      <c r="M251" s="14">
        <v>2339.6999999999998</v>
      </c>
      <c r="N251" s="14"/>
      <c r="O251" s="14">
        <f>SUM(I251:N251)</f>
        <v>6996</v>
      </c>
      <c r="P251" s="14">
        <f>SUM(G251,H251,I251,L251,N251)</f>
        <v>1975.3000000000002</v>
      </c>
      <c r="Q251" s="14">
        <f>SUM(J251,K251,M251)</f>
        <v>5045.7</v>
      </c>
      <c r="R251" s="14">
        <f>+F251-P251</f>
        <v>31024.7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127</v>
      </c>
      <c r="C252" s="16" t="s">
        <v>41</v>
      </c>
      <c r="D252" s="13" t="s">
        <v>426</v>
      </c>
      <c r="E252" s="13" t="s">
        <v>438</v>
      </c>
      <c r="F252" s="14">
        <v>130000</v>
      </c>
      <c r="G252" s="14">
        <v>19162.12</v>
      </c>
      <c r="H252" s="33">
        <v>25</v>
      </c>
      <c r="I252" s="14">
        <v>3731</v>
      </c>
      <c r="J252" s="14">
        <v>9230</v>
      </c>
      <c r="K252" s="14">
        <v>593.21</v>
      </c>
      <c r="L252" s="14">
        <v>3952</v>
      </c>
      <c r="M252" s="14">
        <v>9217</v>
      </c>
      <c r="N252" s="14"/>
      <c r="O252" s="14">
        <f>SUM(I252:N252)</f>
        <v>26723.21</v>
      </c>
      <c r="P252" s="14">
        <f t="shared" si="48"/>
        <v>26870.12</v>
      </c>
      <c r="Q252" s="14">
        <f t="shared" si="49"/>
        <v>19040.21</v>
      </c>
      <c r="R252" s="14">
        <f>+F252-P252</f>
        <v>103129.88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63</v>
      </c>
      <c r="C253" s="16" t="s">
        <v>41</v>
      </c>
      <c r="D253" s="13" t="s">
        <v>39</v>
      </c>
      <c r="E253" s="13" t="s">
        <v>438</v>
      </c>
      <c r="F253" s="14">
        <v>60000</v>
      </c>
      <c r="G253" s="14">
        <v>3486.68</v>
      </c>
      <c r="H253" s="33">
        <v>25</v>
      </c>
      <c r="I253" s="14">
        <v>1722</v>
      </c>
      <c r="J253" s="14">
        <v>4260</v>
      </c>
      <c r="K253" s="14">
        <v>593.21</v>
      </c>
      <c r="L253" s="14">
        <v>1824</v>
      </c>
      <c r="M253" s="14">
        <v>4254</v>
      </c>
      <c r="N253" s="14"/>
      <c r="O253" s="14">
        <f>SUM(I253:N253)</f>
        <v>12653.21</v>
      </c>
      <c r="P253" s="14">
        <f t="shared" si="48"/>
        <v>7057.68</v>
      </c>
      <c r="Q253" s="14">
        <f t="shared" si="49"/>
        <v>9107.2099999999991</v>
      </c>
      <c r="R253" s="14">
        <f>+F253-P253</f>
        <v>52942.32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79</v>
      </c>
      <c r="C254" s="16" t="s">
        <v>41</v>
      </c>
      <c r="D254" s="13" t="s">
        <v>417</v>
      </c>
      <c r="E254" s="13" t="s">
        <v>438</v>
      </c>
      <c r="F254" s="14">
        <v>70000</v>
      </c>
      <c r="G254" s="14">
        <v>5130.45</v>
      </c>
      <c r="H254" s="33">
        <v>25</v>
      </c>
      <c r="I254" s="14">
        <v>2009</v>
      </c>
      <c r="J254" s="14">
        <v>4970</v>
      </c>
      <c r="K254" s="14">
        <v>593.21</v>
      </c>
      <c r="L254" s="14">
        <v>2128</v>
      </c>
      <c r="M254" s="14">
        <v>4963</v>
      </c>
      <c r="N254" s="14">
        <v>1190.1199999999999</v>
      </c>
      <c r="O254" s="14">
        <f>SUM(I254:N254)</f>
        <v>15853.329999999998</v>
      </c>
      <c r="P254" s="14">
        <f t="shared" si="48"/>
        <v>10482.57</v>
      </c>
      <c r="Q254" s="14">
        <f t="shared" si="49"/>
        <v>10526.21</v>
      </c>
      <c r="R254" s="14">
        <f>+F254-P254</f>
        <v>59517.43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321</v>
      </c>
      <c r="C255" s="16" t="s">
        <v>41</v>
      </c>
      <c r="D255" s="13" t="s">
        <v>32</v>
      </c>
      <c r="E255" s="13" t="s">
        <v>211</v>
      </c>
      <c r="F255" s="14">
        <v>26250</v>
      </c>
      <c r="G255" s="14">
        <v>0</v>
      </c>
      <c r="H255" s="33">
        <v>25</v>
      </c>
      <c r="I255" s="14">
        <v>753.38</v>
      </c>
      <c r="J255" s="14">
        <v>1863.75</v>
      </c>
      <c r="K255" s="14">
        <v>288.75</v>
      </c>
      <c r="L255" s="14">
        <v>798</v>
      </c>
      <c r="M255" s="14">
        <v>1861.13</v>
      </c>
      <c r="N255" s="14"/>
      <c r="O255" s="14">
        <f>SUM(I255:N255)</f>
        <v>5565.01</v>
      </c>
      <c r="P255" s="14">
        <f t="shared" si="48"/>
        <v>1576.38</v>
      </c>
      <c r="Q255" s="14">
        <f t="shared" si="49"/>
        <v>4013.63</v>
      </c>
      <c r="R255" s="14">
        <f>+F255-P255</f>
        <v>24673.62</v>
      </c>
      <c r="S255" s="25"/>
      <c r="T255" s="26"/>
    </row>
    <row r="256" spans="1:20" s="2" customFormat="1" ht="39.950000000000003" customHeight="1" x14ac:dyDescent="0.2">
      <c r="A256" s="31">
        <v>244</v>
      </c>
      <c r="B256" s="16" t="s">
        <v>239</v>
      </c>
      <c r="C256" s="16" t="s">
        <v>41</v>
      </c>
      <c r="D256" s="13" t="s">
        <v>34</v>
      </c>
      <c r="E256" s="13" t="s">
        <v>211</v>
      </c>
      <c r="F256" s="14">
        <v>65000</v>
      </c>
      <c r="G256" s="14">
        <v>4427.58</v>
      </c>
      <c r="H256" s="33">
        <v>25</v>
      </c>
      <c r="I256" s="14">
        <v>1865.5</v>
      </c>
      <c r="J256" s="14">
        <v>4615</v>
      </c>
      <c r="K256" s="14">
        <v>593.21</v>
      </c>
      <c r="L256" s="14">
        <v>1976</v>
      </c>
      <c r="M256" s="14">
        <v>4608.5</v>
      </c>
      <c r="N256" s="14"/>
      <c r="O256" s="14">
        <f t="shared" ref="O256" si="55">SUM(I256:N256)</f>
        <v>13658.21</v>
      </c>
      <c r="P256" s="14">
        <f t="shared" ref="P256" si="56">SUM(G256,H256,I256,L256,N256)</f>
        <v>8294.08</v>
      </c>
      <c r="Q256" s="14">
        <f t="shared" ref="Q256" si="57">SUM(J256,K256,M256)</f>
        <v>9816.7099999999991</v>
      </c>
      <c r="R256" s="14">
        <f t="shared" ref="R256" si="58">+F256-P256</f>
        <v>56705.919999999998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108</v>
      </c>
      <c r="C257" s="16" t="s">
        <v>427</v>
      </c>
      <c r="D257" s="13" t="s">
        <v>428</v>
      </c>
      <c r="E257" s="13" t="s">
        <v>438</v>
      </c>
      <c r="F257" s="14">
        <v>125000</v>
      </c>
      <c r="G257" s="14">
        <v>17985.990000000002</v>
      </c>
      <c r="H257" s="33">
        <v>25</v>
      </c>
      <c r="I257" s="14">
        <v>3587.5</v>
      </c>
      <c r="J257" s="14">
        <v>8875</v>
      </c>
      <c r="K257" s="14">
        <v>593.21</v>
      </c>
      <c r="L257" s="14">
        <v>3800</v>
      </c>
      <c r="M257" s="14">
        <v>8862.5</v>
      </c>
      <c r="N257" s="14"/>
      <c r="O257" s="14">
        <f>SUM(I257:N257)</f>
        <v>25718.21</v>
      </c>
      <c r="P257" s="14">
        <f t="shared" si="48"/>
        <v>25398.49</v>
      </c>
      <c r="Q257" s="14">
        <f t="shared" si="49"/>
        <v>18330.71</v>
      </c>
      <c r="R257" s="14">
        <f>+F257-P257</f>
        <v>99601.51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392</v>
      </c>
      <c r="C258" s="16" t="s">
        <v>427</v>
      </c>
      <c r="D258" s="13" t="s">
        <v>217</v>
      </c>
      <c r="E258" s="13" t="s">
        <v>438</v>
      </c>
      <c r="F258" s="14">
        <v>65000</v>
      </c>
      <c r="G258" s="14">
        <v>4427.58</v>
      </c>
      <c r="H258" s="33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>SUM(I258:N258)</f>
        <v>13658.21</v>
      </c>
      <c r="P258" s="14">
        <f t="shared" si="48"/>
        <v>8294.08</v>
      </c>
      <c r="Q258" s="14">
        <f t="shared" si="49"/>
        <v>9816.7099999999991</v>
      </c>
      <c r="R258" s="14">
        <f>+F258-P258</f>
        <v>56705.919999999998</v>
      </c>
      <c r="S258" s="25"/>
      <c r="T258" s="26"/>
    </row>
    <row r="259" spans="1:20" s="2" customFormat="1" ht="39.950000000000003" customHeight="1" x14ac:dyDescent="0.2">
      <c r="A259" s="31">
        <v>247</v>
      </c>
      <c r="B259" s="42" t="s">
        <v>160</v>
      </c>
      <c r="C259" s="43" t="s">
        <v>427</v>
      </c>
      <c r="D259" s="42" t="s">
        <v>423</v>
      </c>
      <c r="E259" s="42" t="s">
        <v>211</v>
      </c>
      <c r="F259" s="44">
        <v>70000</v>
      </c>
      <c r="G259" s="44">
        <v>5368.48</v>
      </c>
      <c r="H259" s="45">
        <v>25</v>
      </c>
      <c r="I259" s="44">
        <v>2009</v>
      </c>
      <c r="J259" s="44">
        <v>4970</v>
      </c>
      <c r="K259" s="44">
        <v>593.21</v>
      </c>
      <c r="L259" s="44">
        <v>2128</v>
      </c>
      <c r="M259" s="44">
        <v>4963</v>
      </c>
      <c r="N259" s="44"/>
      <c r="O259" s="44">
        <f t="shared" ref="O259" si="59">SUM(I259:N259)</f>
        <v>14663.21</v>
      </c>
      <c r="P259" s="44">
        <f t="shared" ref="P259" si="60">SUM(G259,H259,I259,L259,N259)</f>
        <v>9530.48</v>
      </c>
      <c r="Q259" s="44">
        <f t="shared" ref="Q259" si="61">SUM(J259,K259,M259)</f>
        <v>10526.21</v>
      </c>
      <c r="R259" s="44">
        <f t="shared" ref="R259" si="62">+F259-P259</f>
        <v>60469.520000000004</v>
      </c>
      <c r="S259" s="25"/>
      <c r="T259" s="26"/>
    </row>
    <row r="260" spans="1:20" s="2" customFormat="1" ht="39.950000000000003" customHeight="1" x14ac:dyDescent="0.2">
      <c r="A260" s="31">
        <v>248</v>
      </c>
      <c r="B260" s="42" t="s">
        <v>81</v>
      </c>
      <c r="C260" s="43" t="s">
        <v>341</v>
      </c>
      <c r="D260" s="42" t="s">
        <v>429</v>
      </c>
      <c r="E260" s="42" t="s">
        <v>438</v>
      </c>
      <c r="F260" s="44">
        <v>110000</v>
      </c>
      <c r="G260" s="44">
        <v>14457.62</v>
      </c>
      <c r="H260" s="45">
        <v>25</v>
      </c>
      <c r="I260" s="46">
        <v>3157</v>
      </c>
      <c r="J260" s="44">
        <v>7810</v>
      </c>
      <c r="K260" s="44">
        <v>593.21</v>
      </c>
      <c r="L260" s="46">
        <v>3344</v>
      </c>
      <c r="M260" s="44">
        <v>7799</v>
      </c>
      <c r="N260" s="46"/>
      <c r="O260" s="44">
        <f t="shared" si="30"/>
        <v>22703.21</v>
      </c>
      <c r="P260" s="44">
        <f t="shared" si="32"/>
        <v>20983.620000000003</v>
      </c>
      <c r="Q260" s="44">
        <f t="shared" si="33"/>
        <v>16202.21</v>
      </c>
      <c r="R260" s="44">
        <f t="shared" si="31"/>
        <v>89016.38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114</v>
      </c>
      <c r="C261" s="16" t="s">
        <v>430</v>
      </c>
      <c r="D261" s="13" t="s">
        <v>40</v>
      </c>
      <c r="E261" s="13" t="s">
        <v>438</v>
      </c>
      <c r="F261" s="14">
        <v>90000</v>
      </c>
      <c r="G261" s="14">
        <v>9753.1200000000008</v>
      </c>
      <c r="H261" s="33">
        <v>25</v>
      </c>
      <c r="I261" s="34">
        <v>2583</v>
      </c>
      <c r="J261" s="14">
        <v>6390</v>
      </c>
      <c r="K261" s="14">
        <v>593.21</v>
      </c>
      <c r="L261" s="34">
        <v>2736</v>
      </c>
      <c r="M261" s="14">
        <v>6381</v>
      </c>
      <c r="N261" s="34"/>
      <c r="O261" s="14">
        <f t="shared" si="30"/>
        <v>18683.21</v>
      </c>
      <c r="P261" s="14">
        <f t="shared" si="32"/>
        <v>15097.12</v>
      </c>
      <c r="Q261" s="14">
        <f t="shared" si="33"/>
        <v>13364.21</v>
      </c>
      <c r="R261" s="14">
        <f t="shared" si="31"/>
        <v>74902.880000000005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393</v>
      </c>
      <c r="C262" s="16" t="s">
        <v>430</v>
      </c>
      <c r="D262" s="13" t="s">
        <v>217</v>
      </c>
      <c r="E262" s="13" t="s">
        <v>211</v>
      </c>
      <c r="F262" s="14">
        <v>60000</v>
      </c>
      <c r="G262" s="14">
        <v>3486.68</v>
      </c>
      <c r="H262" s="33">
        <v>25</v>
      </c>
      <c r="I262" s="34">
        <v>1722</v>
      </c>
      <c r="J262" s="14">
        <v>4260</v>
      </c>
      <c r="K262" s="14">
        <v>593.21</v>
      </c>
      <c r="L262" s="34">
        <v>1824</v>
      </c>
      <c r="M262" s="14">
        <v>4254</v>
      </c>
      <c r="N262" s="34"/>
      <c r="O262" s="14">
        <f t="shared" si="30"/>
        <v>12653.21</v>
      </c>
      <c r="P262" s="14">
        <f t="shared" si="32"/>
        <v>7057.68</v>
      </c>
      <c r="Q262" s="14">
        <f t="shared" si="33"/>
        <v>9107.2099999999991</v>
      </c>
      <c r="R262" s="14">
        <f t="shared" si="31"/>
        <v>52942.32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115</v>
      </c>
      <c r="C263" s="16" t="s">
        <v>332</v>
      </c>
      <c r="D263" s="13" t="s">
        <v>431</v>
      </c>
      <c r="E263" s="13" t="s">
        <v>438</v>
      </c>
      <c r="F263" s="14">
        <v>90000</v>
      </c>
      <c r="G263" s="14">
        <v>9158.06</v>
      </c>
      <c r="H263" s="33">
        <v>25</v>
      </c>
      <c r="I263" s="34">
        <v>2583</v>
      </c>
      <c r="J263" s="14">
        <v>6390</v>
      </c>
      <c r="K263" s="14">
        <v>593.21</v>
      </c>
      <c r="L263" s="34">
        <v>2736</v>
      </c>
      <c r="M263" s="14">
        <v>6381</v>
      </c>
      <c r="N263" s="34">
        <v>2380.2399999999998</v>
      </c>
      <c r="O263" s="14">
        <f t="shared" si="30"/>
        <v>21063.449999999997</v>
      </c>
      <c r="P263" s="14">
        <f t="shared" si="32"/>
        <v>16882.3</v>
      </c>
      <c r="Q263" s="14">
        <f t="shared" si="33"/>
        <v>13364.21</v>
      </c>
      <c r="R263" s="14">
        <f t="shared" si="31"/>
        <v>73117.7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89</v>
      </c>
      <c r="C264" s="16" t="s">
        <v>432</v>
      </c>
      <c r="D264" s="13" t="s">
        <v>243</v>
      </c>
      <c r="E264" s="13" t="s">
        <v>324</v>
      </c>
      <c r="F264" s="14">
        <v>80000</v>
      </c>
      <c r="G264" s="14">
        <v>6805.81</v>
      </c>
      <c r="H264" s="33">
        <v>25</v>
      </c>
      <c r="I264" s="34">
        <v>2296</v>
      </c>
      <c r="J264" s="14">
        <v>5680</v>
      </c>
      <c r="K264" s="14">
        <v>593.21</v>
      </c>
      <c r="L264" s="34">
        <v>2432</v>
      </c>
      <c r="M264" s="14">
        <v>5672</v>
      </c>
      <c r="N264" s="34">
        <v>2380.2399999999998</v>
      </c>
      <c r="O264" s="14">
        <f t="shared" si="30"/>
        <v>19053.449999999997</v>
      </c>
      <c r="P264" s="14">
        <f t="shared" si="32"/>
        <v>13939.050000000001</v>
      </c>
      <c r="Q264" s="14">
        <f t="shared" si="33"/>
        <v>11945.21</v>
      </c>
      <c r="R264" s="14">
        <f t="shared" si="31"/>
        <v>66060.95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263</v>
      </c>
      <c r="C265" s="16" t="s">
        <v>330</v>
      </c>
      <c r="D265" s="13" t="s">
        <v>433</v>
      </c>
      <c r="E265" s="13" t="s">
        <v>211</v>
      </c>
      <c r="F265" s="14">
        <v>175000</v>
      </c>
      <c r="G265" s="14">
        <v>30052.61</v>
      </c>
      <c r="H265" s="33">
        <v>25</v>
      </c>
      <c r="I265" s="34">
        <v>5022.5</v>
      </c>
      <c r="J265" s="14">
        <v>12425</v>
      </c>
      <c r="K265" s="14">
        <v>593.21</v>
      </c>
      <c r="L265" s="34">
        <v>4098.53</v>
      </c>
      <c r="M265" s="14">
        <v>9558.74</v>
      </c>
      <c r="N265" s="34"/>
      <c r="O265" s="14">
        <f t="shared" si="30"/>
        <v>31697.979999999996</v>
      </c>
      <c r="P265" s="14">
        <f t="shared" si="32"/>
        <v>39198.639999999999</v>
      </c>
      <c r="Q265" s="14">
        <f t="shared" si="33"/>
        <v>22576.949999999997</v>
      </c>
      <c r="R265" s="14">
        <f t="shared" si="31"/>
        <v>135801.35999999999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394</v>
      </c>
      <c r="C266" s="16" t="s">
        <v>330</v>
      </c>
      <c r="D266" s="13" t="s">
        <v>434</v>
      </c>
      <c r="E266" s="13" t="s">
        <v>438</v>
      </c>
      <c r="F266" s="14">
        <v>130000</v>
      </c>
      <c r="G266" s="14">
        <v>19162.12</v>
      </c>
      <c r="H266" s="33">
        <v>25</v>
      </c>
      <c r="I266" s="34">
        <v>3731</v>
      </c>
      <c r="J266" s="14">
        <v>9230</v>
      </c>
      <c r="K266" s="14">
        <v>593.21</v>
      </c>
      <c r="L266" s="34">
        <v>3952</v>
      </c>
      <c r="M266" s="14">
        <v>9217</v>
      </c>
      <c r="N266" s="34"/>
      <c r="O266" s="14">
        <f>SUM(I266:N266)</f>
        <v>26723.21</v>
      </c>
      <c r="P266" s="14">
        <f>SUM(G266,H266,I266,L266,N266)</f>
        <v>26870.12</v>
      </c>
      <c r="Q266" s="14">
        <f>SUM(J266,K266,M266)</f>
        <v>19040.21</v>
      </c>
      <c r="R266" s="14">
        <f>+F266-P266</f>
        <v>103129.88</v>
      </c>
      <c r="S266" s="25"/>
      <c r="T266" s="26"/>
    </row>
    <row r="267" spans="1:20" s="9" customFormat="1" ht="39.950000000000003" customHeight="1" x14ac:dyDescent="0.2">
      <c r="A267" s="31">
        <v>255</v>
      </c>
      <c r="B267" s="13" t="s">
        <v>225</v>
      </c>
      <c r="C267" s="16" t="s">
        <v>330</v>
      </c>
      <c r="D267" s="13" t="s">
        <v>226</v>
      </c>
      <c r="E267" s="13" t="s">
        <v>211</v>
      </c>
      <c r="F267" s="14">
        <v>35000</v>
      </c>
      <c r="G267" s="14">
        <v>0</v>
      </c>
      <c r="H267" s="33">
        <v>25</v>
      </c>
      <c r="I267" s="14">
        <v>1004.5</v>
      </c>
      <c r="J267" s="14">
        <v>2485</v>
      </c>
      <c r="K267" s="14">
        <v>385</v>
      </c>
      <c r="L267" s="14">
        <v>1064</v>
      </c>
      <c r="M267" s="14">
        <v>2481.5</v>
      </c>
      <c r="N267" s="14"/>
      <c r="O267" s="14">
        <f>SUM(I267:N267)</f>
        <v>7420</v>
      </c>
      <c r="P267" s="14">
        <f>SUM(G267,H267,I267,L267,N267)</f>
        <v>2093.5</v>
      </c>
      <c r="Q267" s="14">
        <f>SUM(J267,K267,M267)</f>
        <v>5351.5</v>
      </c>
      <c r="R267" s="14">
        <f>+F267-P267</f>
        <v>32906.5</v>
      </c>
      <c r="S267" s="25"/>
      <c r="T267" s="26"/>
    </row>
    <row r="268" spans="1:20" s="9" customFormat="1" ht="39.950000000000003" customHeight="1" x14ac:dyDescent="0.2">
      <c r="A268" s="31">
        <v>256</v>
      </c>
      <c r="B268" s="13" t="s">
        <v>273</v>
      </c>
      <c r="C268" s="16" t="s">
        <v>330</v>
      </c>
      <c r="D268" s="13" t="s">
        <v>34</v>
      </c>
      <c r="E268" s="13" t="s">
        <v>211</v>
      </c>
      <c r="F268" s="14">
        <v>50000</v>
      </c>
      <c r="G268" s="14">
        <v>1854</v>
      </c>
      <c r="H268" s="33">
        <v>25</v>
      </c>
      <c r="I268" s="34">
        <v>1435</v>
      </c>
      <c r="J268" s="14">
        <v>3550</v>
      </c>
      <c r="K268" s="14">
        <v>550</v>
      </c>
      <c r="L268" s="34">
        <v>1520</v>
      </c>
      <c r="M268" s="14">
        <v>3545</v>
      </c>
      <c r="N268" s="34"/>
      <c r="O268" s="14">
        <f t="shared" si="30"/>
        <v>10600</v>
      </c>
      <c r="P268" s="14">
        <f t="shared" si="32"/>
        <v>4834</v>
      </c>
      <c r="Q268" s="14">
        <f t="shared" si="33"/>
        <v>7645</v>
      </c>
      <c r="R268" s="14">
        <f t="shared" si="31"/>
        <v>45166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66</v>
      </c>
      <c r="C269" s="16" t="s">
        <v>331</v>
      </c>
      <c r="D269" s="13" t="s">
        <v>435</v>
      </c>
      <c r="E269" s="13" t="s">
        <v>438</v>
      </c>
      <c r="F269" s="14">
        <v>125000</v>
      </c>
      <c r="G269" s="14">
        <v>17985.990000000002</v>
      </c>
      <c r="H269" s="33">
        <v>25</v>
      </c>
      <c r="I269" s="14">
        <v>3587.5</v>
      </c>
      <c r="J269" s="14">
        <v>8875</v>
      </c>
      <c r="K269" s="14">
        <v>593.21</v>
      </c>
      <c r="L269" s="14">
        <v>3800</v>
      </c>
      <c r="M269" s="14">
        <v>8862.5</v>
      </c>
      <c r="N269" s="14"/>
      <c r="O269" s="14">
        <f t="shared" si="30"/>
        <v>25718.21</v>
      </c>
      <c r="P269" s="14">
        <f t="shared" si="32"/>
        <v>25398.49</v>
      </c>
      <c r="Q269" s="14">
        <f t="shared" si="33"/>
        <v>18330.71</v>
      </c>
      <c r="R269" s="14">
        <f t="shared" si="31"/>
        <v>99601.51</v>
      </c>
    </row>
    <row r="270" spans="1:20" s="2" customFormat="1" ht="39.950000000000003" customHeight="1" x14ac:dyDescent="0.2">
      <c r="A270" s="31">
        <v>258</v>
      </c>
      <c r="B270" s="13" t="s">
        <v>156</v>
      </c>
      <c r="C270" s="16" t="s">
        <v>331</v>
      </c>
      <c r="D270" s="13" t="s">
        <v>38</v>
      </c>
      <c r="E270" s="13" t="s">
        <v>211</v>
      </c>
      <c r="F270" s="14">
        <v>65000</v>
      </c>
      <c r="G270" s="14">
        <v>4427.58</v>
      </c>
      <c r="H270" s="33">
        <v>25</v>
      </c>
      <c r="I270" s="34">
        <v>1865.5</v>
      </c>
      <c r="J270" s="14">
        <v>4615</v>
      </c>
      <c r="K270" s="14">
        <v>593.21</v>
      </c>
      <c r="L270" s="34">
        <v>1976</v>
      </c>
      <c r="M270" s="14">
        <v>4608.5</v>
      </c>
      <c r="N270" s="34"/>
      <c r="O270" s="14">
        <f t="shared" si="30"/>
        <v>13658.21</v>
      </c>
      <c r="P270" s="14">
        <f t="shared" si="32"/>
        <v>8294.08</v>
      </c>
      <c r="Q270" s="14">
        <f t="shared" si="33"/>
        <v>9816.7099999999991</v>
      </c>
      <c r="R270" s="14">
        <f t="shared" si="31"/>
        <v>56705.919999999998</v>
      </c>
    </row>
    <row r="271" spans="1:20" s="2" customFormat="1" ht="39.950000000000003" customHeight="1" x14ac:dyDescent="0.2">
      <c r="A271" s="31">
        <v>259</v>
      </c>
      <c r="B271" s="13" t="s">
        <v>166</v>
      </c>
      <c r="C271" s="16" t="s">
        <v>331</v>
      </c>
      <c r="D271" s="13" t="s">
        <v>38</v>
      </c>
      <c r="E271" s="13" t="s">
        <v>211</v>
      </c>
      <c r="F271" s="14">
        <v>70000</v>
      </c>
      <c r="G271" s="14">
        <v>5368.48</v>
      </c>
      <c r="H271" s="33">
        <v>25</v>
      </c>
      <c r="I271" s="14">
        <v>2009</v>
      </c>
      <c r="J271" s="14">
        <v>4970</v>
      </c>
      <c r="K271" s="14">
        <v>593.21</v>
      </c>
      <c r="L271" s="14">
        <v>2128</v>
      </c>
      <c r="M271" s="14">
        <v>4963</v>
      </c>
      <c r="N271" s="14"/>
      <c r="O271" s="14">
        <f>SUM(I271:N271)</f>
        <v>14663.21</v>
      </c>
      <c r="P271" s="14">
        <f>SUM(G271,H271,I271,L271,N271)</f>
        <v>9530.48</v>
      </c>
      <c r="Q271" s="14">
        <f>SUM(J271,K271,M271)</f>
        <v>10526.21</v>
      </c>
      <c r="R271" s="14">
        <f>+F271-P271</f>
        <v>60469.520000000004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168</v>
      </c>
      <c r="C272" s="16" t="s">
        <v>331</v>
      </c>
      <c r="D272" s="13" t="s">
        <v>38</v>
      </c>
      <c r="E272" s="13" t="s">
        <v>211</v>
      </c>
      <c r="F272" s="14">
        <v>65000</v>
      </c>
      <c r="G272" s="14">
        <v>4189.55</v>
      </c>
      <c r="H272" s="33">
        <v>25</v>
      </c>
      <c r="I272" s="14">
        <v>1865.5</v>
      </c>
      <c r="J272" s="14">
        <v>4615</v>
      </c>
      <c r="K272" s="14">
        <v>593.21</v>
      </c>
      <c r="L272" s="14">
        <v>1976</v>
      </c>
      <c r="M272" s="14">
        <v>4608.5</v>
      </c>
      <c r="N272" s="14">
        <v>1190.1199999999999</v>
      </c>
      <c r="O272" s="14">
        <f t="shared" si="30"/>
        <v>14848.329999999998</v>
      </c>
      <c r="P272" s="14">
        <f t="shared" si="32"/>
        <v>9246.17</v>
      </c>
      <c r="Q272" s="14">
        <f t="shared" si="33"/>
        <v>9816.7099999999991</v>
      </c>
      <c r="R272" s="14">
        <f t="shared" si="31"/>
        <v>55753.83</v>
      </c>
      <c r="S272" s="25"/>
      <c r="T272" s="26"/>
    </row>
    <row r="273" spans="1:114" s="2" customFormat="1" ht="39.950000000000003" customHeight="1" x14ac:dyDescent="0.2">
      <c r="A273" s="31">
        <v>261</v>
      </c>
      <c r="B273" s="13" t="s">
        <v>194</v>
      </c>
      <c r="C273" s="16" t="s">
        <v>331</v>
      </c>
      <c r="D273" s="13" t="s">
        <v>38</v>
      </c>
      <c r="E273" s="13" t="s">
        <v>211</v>
      </c>
      <c r="F273" s="14">
        <v>65000</v>
      </c>
      <c r="G273" s="14">
        <v>4427.58</v>
      </c>
      <c r="H273" s="33">
        <v>25</v>
      </c>
      <c r="I273" s="14">
        <v>1865.5</v>
      </c>
      <c r="J273" s="14">
        <v>4615</v>
      </c>
      <c r="K273" s="14">
        <v>593.21</v>
      </c>
      <c r="L273" s="14">
        <v>1976</v>
      </c>
      <c r="M273" s="14">
        <v>4608.5</v>
      </c>
      <c r="N273" s="14"/>
      <c r="O273" s="14">
        <f t="shared" si="30"/>
        <v>13658.21</v>
      </c>
      <c r="P273" s="14">
        <f t="shared" si="32"/>
        <v>8294.08</v>
      </c>
      <c r="Q273" s="14">
        <f t="shared" si="33"/>
        <v>9816.7099999999991</v>
      </c>
      <c r="R273" s="14">
        <f t="shared" si="31"/>
        <v>56705.919999999998</v>
      </c>
      <c r="S273" s="25"/>
      <c r="T273" s="26"/>
    </row>
    <row r="274" spans="1:114" s="2" customFormat="1" ht="39.950000000000003" customHeight="1" x14ac:dyDescent="0.2">
      <c r="A274" s="31">
        <v>262</v>
      </c>
      <c r="B274" s="13" t="s">
        <v>229</v>
      </c>
      <c r="C274" s="16" t="s">
        <v>331</v>
      </c>
      <c r="D274" s="13" t="s">
        <v>38</v>
      </c>
      <c r="E274" s="13" t="s">
        <v>211</v>
      </c>
      <c r="F274" s="14">
        <v>70000</v>
      </c>
      <c r="G274" s="14">
        <v>5368.48</v>
      </c>
      <c r="H274" s="33">
        <v>25</v>
      </c>
      <c r="I274" s="14">
        <v>2009</v>
      </c>
      <c r="J274" s="14">
        <v>4970</v>
      </c>
      <c r="K274" s="14">
        <v>593.21</v>
      </c>
      <c r="L274" s="14">
        <v>2128</v>
      </c>
      <c r="M274" s="14">
        <v>4963</v>
      </c>
      <c r="N274" s="14"/>
      <c r="O274" s="14">
        <f t="shared" si="30"/>
        <v>14663.21</v>
      </c>
      <c r="P274" s="14">
        <f t="shared" si="32"/>
        <v>9530.48</v>
      </c>
      <c r="Q274" s="14">
        <f t="shared" si="33"/>
        <v>10526.21</v>
      </c>
      <c r="R274" s="14">
        <f t="shared" si="31"/>
        <v>60469.520000000004</v>
      </c>
      <c r="S274" s="25"/>
      <c r="T274" s="26"/>
    </row>
    <row r="275" spans="1:114" s="2" customFormat="1" ht="39.950000000000003" customHeight="1" x14ac:dyDescent="0.2">
      <c r="A275" s="31">
        <v>263</v>
      </c>
      <c r="B275" s="13" t="s">
        <v>320</v>
      </c>
      <c r="C275" s="16" t="s">
        <v>331</v>
      </c>
      <c r="D275" s="13" t="s">
        <v>32</v>
      </c>
      <c r="E275" s="13" t="s">
        <v>211</v>
      </c>
      <c r="F275" s="14">
        <v>34000</v>
      </c>
      <c r="G275" s="14">
        <v>0</v>
      </c>
      <c r="H275" s="33">
        <v>25</v>
      </c>
      <c r="I275" s="14">
        <v>975.8</v>
      </c>
      <c r="J275" s="14">
        <v>2414</v>
      </c>
      <c r="K275" s="14">
        <v>374</v>
      </c>
      <c r="L275" s="14">
        <v>1033.5999999999999</v>
      </c>
      <c r="M275" s="14">
        <v>2410.6</v>
      </c>
      <c r="N275" s="14"/>
      <c r="O275" s="14">
        <f t="shared" si="30"/>
        <v>7208</v>
      </c>
      <c r="P275" s="14">
        <f t="shared" si="32"/>
        <v>2034.3999999999999</v>
      </c>
      <c r="Q275" s="14">
        <f t="shared" si="33"/>
        <v>5198.6000000000004</v>
      </c>
      <c r="R275" s="14">
        <f t="shared" si="31"/>
        <v>31965.599999999999</v>
      </c>
      <c r="S275" s="25"/>
      <c r="T275" s="26"/>
    </row>
    <row r="276" spans="1:114" s="2" customFormat="1" ht="39.950000000000003" customHeight="1" x14ac:dyDescent="0.2">
      <c r="A276" s="31">
        <v>264</v>
      </c>
      <c r="B276" s="13" t="s">
        <v>56</v>
      </c>
      <c r="C276" s="16" t="s">
        <v>333</v>
      </c>
      <c r="D276" s="13" t="s">
        <v>436</v>
      </c>
      <c r="E276" s="13" t="s">
        <v>438</v>
      </c>
      <c r="F276" s="14">
        <v>125000</v>
      </c>
      <c r="G276" s="14">
        <v>17688.46</v>
      </c>
      <c r="H276" s="33">
        <v>25</v>
      </c>
      <c r="I276" s="14">
        <v>3587.5</v>
      </c>
      <c r="J276" s="14">
        <v>8875</v>
      </c>
      <c r="K276" s="14">
        <v>593.21</v>
      </c>
      <c r="L276" s="14">
        <v>3800</v>
      </c>
      <c r="M276" s="14">
        <v>8862.5</v>
      </c>
      <c r="N276" s="14">
        <v>1190.1199999999999</v>
      </c>
      <c r="O276" s="14">
        <f t="shared" si="30"/>
        <v>26908.329999999998</v>
      </c>
      <c r="P276" s="14">
        <f t="shared" si="32"/>
        <v>26291.079999999998</v>
      </c>
      <c r="Q276" s="14">
        <f t="shared" si="33"/>
        <v>18330.71</v>
      </c>
      <c r="R276" s="14">
        <f t="shared" si="31"/>
        <v>98708.92</v>
      </c>
      <c r="S276" s="25"/>
      <c r="T276" s="26"/>
    </row>
    <row r="277" spans="1:114" s="2" customFormat="1" ht="39.950000000000003" customHeight="1" x14ac:dyDescent="0.2">
      <c r="A277" s="31">
        <v>265</v>
      </c>
      <c r="B277" s="13" t="s">
        <v>51</v>
      </c>
      <c r="C277" s="16" t="s">
        <v>333</v>
      </c>
      <c r="D277" s="13" t="s">
        <v>437</v>
      </c>
      <c r="E277" s="13" t="s">
        <v>438</v>
      </c>
      <c r="F277" s="14">
        <v>65000</v>
      </c>
      <c r="G277" s="14">
        <v>4427.58</v>
      </c>
      <c r="H277" s="33">
        <v>25</v>
      </c>
      <c r="I277" s="14">
        <v>1865.5</v>
      </c>
      <c r="J277" s="14">
        <v>4615</v>
      </c>
      <c r="K277" s="14">
        <v>593.21</v>
      </c>
      <c r="L277" s="14">
        <v>1976</v>
      </c>
      <c r="M277" s="14">
        <v>4608.5</v>
      </c>
      <c r="N277" s="14"/>
      <c r="O277" s="14">
        <f t="shared" si="30"/>
        <v>13658.21</v>
      </c>
      <c r="P277" s="14">
        <f t="shared" si="32"/>
        <v>8294.08</v>
      </c>
      <c r="Q277" s="14">
        <f t="shared" si="33"/>
        <v>9816.7099999999991</v>
      </c>
      <c r="R277" s="14">
        <f t="shared" si="31"/>
        <v>56705.919999999998</v>
      </c>
      <c r="S277" s="25"/>
      <c r="T277" s="26"/>
    </row>
    <row r="278" spans="1:114" s="2" customFormat="1" ht="39.950000000000003" customHeight="1" x14ac:dyDescent="0.2">
      <c r="A278" s="31">
        <v>266</v>
      </c>
      <c r="B278" s="13" t="s">
        <v>58</v>
      </c>
      <c r="C278" s="16" t="s">
        <v>333</v>
      </c>
      <c r="D278" s="13" t="s">
        <v>437</v>
      </c>
      <c r="E278" s="13" t="s">
        <v>438</v>
      </c>
      <c r="F278" s="14">
        <v>65000</v>
      </c>
      <c r="G278" s="14">
        <v>4427.58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30"/>
        <v>13658.21</v>
      </c>
      <c r="P278" s="14">
        <f t="shared" si="32"/>
        <v>8294.08</v>
      </c>
      <c r="Q278" s="14">
        <f t="shared" si="33"/>
        <v>9816.7099999999991</v>
      </c>
      <c r="R278" s="14">
        <f t="shared" si="31"/>
        <v>56705.919999999998</v>
      </c>
      <c r="S278" s="25"/>
      <c r="T278" s="26"/>
    </row>
    <row r="279" spans="1:114" s="2" customFormat="1" ht="39.950000000000003" customHeight="1" x14ac:dyDescent="0.2">
      <c r="A279" s="31">
        <v>267</v>
      </c>
      <c r="B279" s="13" t="s">
        <v>118</v>
      </c>
      <c r="C279" s="16" t="s">
        <v>333</v>
      </c>
      <c r="D279" s="13" t="s">
        <v>437</v>
      </c>
      <c r="E279" s="13" t="s">
        <v>438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30"/>
        <v>13658.21</v>
      </c>
      <c r="P279" s="14">
        <f t="shared" si="32"/>
        <v>8294.08</v>
      </c>
      <c r="Q279" s="14">
        <f t="shared" si="33"/>
        <v>9816.7099999999991</v>
      </c>
      <c r="R279" s="14">
        <f t="shared" si="31"/>
        <v>56705.919999999998</v>
      </c>
      <c r="S279" s="25"/>
      <c r="T279" s="26"/>
    </row>
    <row r="280" spans="1:114" s="2" customFormat="1" ht="39.950000000000003" customHeight="1" x14ac:dyDescent="0.2">
      <c r="A280" s="31">
        <v>268</v>
      </c>
      <c r="B280" s="13" t="s">
        <v>174</v>
      </c>
      <c r="C280" s="16" t="s">
        <v>333</v>
      </c>
      <c r="D280" s="13" t="s">
        <v>437</v>
      </c>
      <c r="E280" s="13" t="s">
        <v>211</v>
      </c>
      <c r="F280" s="14">
        <v>65000</v>
      </c>
      <c r="G280" s="14">
        <v>4427.58</v>
      </c>
      <c r="H280" s="33">
        <v>25</v>
      </c>
      <c r="I280" s="14">
        <v>1865.5</v>
      </c>
      <c r="J280" s="14">
        <v>4615</v>
      </c>
      <c r="K280" s="14">
        <v>593.21</v>
      </c>
      <c r="L280" s="14">
        <v>1976</v>
      </c>
      <c r="M280" s="14">
        <v>4608.5</v>
      </c>
      <c r="N280" s="14"/>
      <c r="O280" s="14">
        <f t="shared" si="30"/>
        <v>13658.21</v>
      </c>
      <c r="P280" s="14">
        <f t="shared" si="32"/>
        <v>8294.08</v>
      </c>
      <c r="Q280" s="14">
        <f t="shared" si="33"/>
        <v>9816.7099999999991</v>
      </c>
      <c r="R280" s="14">
        <f t="shared" si="31"/>
        <v>56705.919999999998</v>
      </c>
      <c r="S280" s="25"/>
      <c r="T280" s="26"/>
    </row>
    <row r="281" spans="1:114" s="2" customFormat="1" ht="39.950000000000003" customHeight="1" x14ac:dyDescent="0.2">
      <c r="A281" s="31">
        <v>269</v>
      </c>
      <c r="B281" s="13" t="s">
        <v>183</v>
      </c>
      <c r="C281" s="16" t="s">
        <v>333</v>
      </c>
      <c r="D281" s="13" t="s">
        <v>437</v>
      </c>
      <c r="E281" s="13" t="s">
        <v>211</v>
      </c>
      <c r="F281" s="14">
        <v>65000</v>
      </c>
      <c r="G281" s="14">
        <v>4427.58</v>
      </c>
      <c r="H281" s="33">
        <v>25</v>
      </c>
      <c r="I281" s="14">
        <v>1865.5</v>
      </c>
      <c r="J281" s="14">
        <v>4615</v>
      </c>
      <c r="K281" s="14">
        <v>593.21</v>
      </c>
      <c r="L281" s="14">
        <v>1976</v>
      </c>
      <c r="M281" s="14">
        <v>4608.5</v>
      </c>
      <c r="N281" s="14"/>
      <c r="O281" s="14">
        <f t="shared" si="30"/>
        <v>13658.21</v>
      </c>
      <c r="P281" s="14">
        <f t="shared" si="32"/>
        <v>8294.08</v>
      </c>
      <c r="Q281" s="14">
        <f t="shared" si="33"/>
        <v>9816.7099999999991</v>
      </c>
      <c r="R281" s="14">
        <f t="shared" si="31"/>
        <v>56705.919999999998</v>
      </c>
      <c r="S281" s="25"/>
      <c r="T281" s="26"/>
    </row>
    <row r="282" spans="1:114" s="2" customFormat="1" ht="39.950000000000003" customHeight="1" x14ac:dyDescent="0.2">
      <c r="A282" s="31">
        <v>270</v>
      </c>
      <c r="B282" s="13" t="s">
        <v>186</v>
      </c>
      <c r="C282" s="16" t="s">
        <v>333</v>
      </c>
      <c r="D282" s="13" t="s">
        <v>437</v>
      </c>
      <c r="E282" s="13" t="s">
        <v>438</v>
      </c>
      <c r="F282" s="14">
        <v>65000</v>
      </c>
      <c r="G282" s="14">
        <v>4027.58</v>
      </c>
      <c r="H282" s="33">
        <v>25</v>
      </c>
      <c r="I282" s="14">
        <v>1865.5</v>
      </c>
      <c r="J282" s="14">
        <v>4615</v>
      </c>
      <c r="K282" s="14">
        <v>593.21</v>
      </c>
      <c r="L282" s="14">
        <v>1976</v>
      </c>
      <c r="M282" s="14">
        <v>4608.5</v>
      </c>
      <c r="N282" s="14"/>
      <c r="O282" s="14">
        <f t="shared" ref="O282:O285" si="63">SUM(I282:N282)</f>
        <v>13658.21</v>
      </c>
      <c r="P282" s="14">
        <f t="shared" ref="P282:P285" si="64">SUM(G282,H282,I282,L282,N282)</f>
        <v>7894.08</v>
      </c>
      <c r="Q282" s="14">
        <f t="shared" ref="Q282:Q285" si="65">SUM(J282,K282,M282)</f>
        <v>9816.7099999999991</v>
      </c>
      <c r="R282" s="14">
        <f t="shared" ref="R282:R285" si="66">+F282-P282</f>
        <v>57105.919999999998</v>
      </c>
      <c r="S282" s="25"/>
      <c r="T282" s="26"/>
    </row>
    <row r="283" spans="1:114" s="2" customFormat="1" ht="39.950000000000003" customHeight="1" x14ac:dyDescent="0.2">
      <c r="A283" s="31">
        <v>271</v>
      </c>
      <c r="B283" s="13" t="s">
        <v>187</v>
      </c>
      <c r="C283" s="16" t="s">
        <v>333</v>
      </c>
      <c r="D283" s="13" t="s">
        <v>437</v>
      </c>
      <c r="E283" s="13" t="s">
        <v>438</v>
      </c>
      <c r="F283" s="14">
        <v>65000</v>
      </c>
      <c r="G283" s="14">
        <v>4427.58</v>
      </c>
      <c r="H283" s="33">
        <v>25</v>
      </c>
      <c r="I283" s="14">
        <v>1865.5</v>
      </c>
      <c r="J283" s="14">
        <v>4615</v>
      </c>
      <c r="K283" s="14">
        <v>593.21</v>
      </c>
      <c r="L283" s="14">
        <v>1976</v>
      </c>
      <c r="M283" s="14">
        <v>4608.5</v>
      </c>
      <c r="N283" s="14"/>
      <c r="O283" s="14">
        <f t="shared" si="63"/>
        <v>13658.21</v>
      </c>
      <c r="P283" s="14">
        <f t="shared" si="64"/>
        <v>8294.08</v>
      </c>
      <c r="Q283" s="14">
        <f t="shared" si="65"/>
        <v>9816.7099999999991</v>
      </c>
      <c r="R283" s="14">
        <f t="shared" si="66"/>
        <v>56705.919999999998</v>
      </c>
      <c r="S283" s="25"/>
      <c r="T283" s="26"/>
    </row>
    <row r="284" spans="1:114" s="2" customFormat="1" ht="39.950000000000003" customHeight="1" x14ac:dyDescent="0.2">
      <c r="A284" s="31">
        <v>272</v>
      </c>
      <c r="B284" s="13" t="s">
        <v>216</v>
      </c>
      <c r="C284" s="16" t="s">
        <v>333</v>
      </c>
      <c r="D284" s="13" t="s">
        <v>437</v>
      </c>
      <c r="E284" s="13" t="s">
        <v>438</v>
      </c>
      <c r="F284" s="14">
        <v>60000</v>
      </c>
      <c r="G284" s="14">
        <v>3486.68</v>
      </c>
      <c r="H284" s="33">
        <v>25</v>
      </c>
      <c r="I284" s="14">
        <v>1722</v>
      </c>
      <c r="J284" s="14">
        <v>4260</v>
      </c>
      <c r="K284" s="14">
        <v>593.21</v>
      </c>
      <c r="L284" s="14">
        <v>1824</v>
      </c>
      <c r="M284" s="14">
        <v>4254</v>
      </c>
      <c r="N284" s="14"/>
      <c r="O284" s="14">
        <f t="shared" si="63"/>
        <v>12653.21</v>
      </c>
      <c r="P284" s="14">
        <f t="shared" si="64"/>
        <v>7057.68</v>
      </c>
      <c r="Q284" s="14">
        <f t="shared" si="65"/>
        <v>9107.2099999999991</v>
      </c>
      <c r="R284" s="14">
        <f t="shared" si="66"/>
        <v>52942.32</v>
      </c>
      <c r="S284" s="25"/>
      <c r="T284" s="26"/>
    </row>
    <row r="285" spans="1:114" s="2" customFormat="1" ht="39.950000000000003" customHeight="1" thickBot="1" x14ac:dyDescent="0.25">
      <c r="A285" s="31">
        <v>273</v>
      </c>
      <c r="B285" s="13" t="s">
        <v>395</v>
      </c>
      <c r="C285" s="16" t="s">
        <v>333</v>
      </c>
      <c r="D285" s="13" t="s">
        <v>437</v>
      </c>
      <c r="E285" s="13" t="s">
        <v>438</v>
      </c>
      <c r="F285" s="14">
        <v>60000</v>
      </c>
      <c r="G285" s="14">
        <v>3486.68</v>
      </c>
      <c r="H285" s="33">
        <v>25</v>
      </c>
      <c r="I285" s="14">
        <v>1722</v>
      </c>
      <c r="J285" s="14">
        <v>4260</v>
      </c>
      <c r="K285" s="14">
        <v>593.21</v>
      </c>
      <c r="L285" s="14">
        <v>1824</v>
      </c>
      <c r="M285" s="14">
        <v>4254</v>
      </c>
      <c r="N285" s="14"/>
      <c r="O285" s="14">
        <f t="shared" si="63"/>
        <v>12653.21</v>
      </c>
      <c r="P285" s="14">
        <f t="shared" si="64"/>
        <v>7057.68</v>
      </c>
      <c r="Q285" s="14">
        <f t="shared" si="65"/>
        <v>9107.2099999999991</v>
      </c>
      <c r="R285" s="14">
        <f t="shared" si="66"/>
        <v>52942.32</v>
      </c>
    </row>
    <row r="286" spans="1:114" s="2" customFormat="1" ht="22.5" customHeight="1" thickBot="1" x14ac:dyDescent="0.25">
      <c r="A286" s="19"/>
      <c r="B286" s="20" t="s">
        <v>20</v>
      </c>
      <c r="C286" s="21"/>
      <c r="D286" s="21"/>
      <c r="E286" s="38"/>
      <c r="F286" s="22">
        <f t="shared" ref="F286:R286" si="67">SUM(F13:F285)</f>
        <v>15533223</v>
      </c>
      <c r="G286" s="22">
        <f t="shared" si="67"/>
        <v>1110407.9600000004</v>
      </c>
      <c r="H286" s="22">
        <f t="shared" si="67"/>
        <v>6825</v>
      </c>
      <c r="I286" s="22">
        <f t="shared" si="67"/>
        <v>444932.23</v>
      </c>
      <c r="J286" s="22">
        <f t="shared" si="67"/>
        <v>1100703.28</v>
      </c>
      <c r="K286" s="22">
        <f t="shared" si="67"/>
        <v>130649.65000000056</v>
      </c>
      <c r="L286" s="22">
        <f t="shared" si="67"/>
        <v>458176.75000000017</v>
      </c>
      <c r="M286" s="22">
        <f t="shared" si="67"/>
        <v>1068576.7399999998</v>
      </c>
      <c r="N286" s="22">
        <f t="shared" si="67"/>
        <v>84498.51999999999</v>
      </c>
      <c r="O286" s="22">
        <f t="shared" si="67"/>
        <v>3287537.1699999981</v>
      </c>
      <c r="P286" s="22">
        <f t="shared" si="67"/>
        <v>2104840.4600000018</v>
      </c>
      <c r="Q286" s="22">
        <f t="shared" si="67"/>
        <v>2299929.6699999943</v>
      </c>
      <c r="R286" s="22">
        <f t="shared" si="67"/>
        <v>13428382.539999999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</row>
    <row r="287" spans="1:114" s="5" customFormat="1" ht="20.100000000000001" customHeight="1" x14ac:dyDescent="0.2">
      <c r="A287" s="3"/>
      <c r="B287" s="3"/>
      <c r="C287" s="3"/>
      <c r="D287" s="3"/>
      <c r="E287" s="3"/>
      <c r="F287" s="3"/>
      <c r="G287" s="3"/>
      <c r="H287" s="3"/>
      <c r="I287" s="6"/>
      <c r="J287" s="6"/>
      <c r="K287" s="7"/>
      <c r="L287" s="6"/>
      <c r="M287" s="3"/>
      <c r="N287" s="3"/>
      <c r="O287" s="6"/>
      <c r="P287" s="6"/>
      <c r="Q287" s="6"/>
      <c r="R287" s="6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</row>
    <row r="288" spans="1:114" s="5" customFormat="1" ht="20.100000000000001" customHeight="1" x14ac:dyDescent="0.2">
      <c r="A288" s="3"/>
      <c r="B288" s="3"/>
      <c r="C288" s="3"/>
      <c r="D288" s="3"/>
      <c r="E288" s="3"/>
      <c r="F288" s="3"/>
      <c r="G288" s="3"/>
      <c r="H288" s="3"/>
      <c r="I288" s="6"/>
      <c r="J288" s="6"/>
      <c r="K288" s="7"/>
      <c r="L288" s="6"/>
      <c r="M288" s="3"/>
      <c r="N288" s="3"/>
      <c r="O288" s="6"/>
      <c r="P288" s="6"/>
      <c r="Q288" s="6"/>
      <c r="R288" s="6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</row>
    <row r="289" spans="1:182" s="5" customFormat="1" ht="20.100000000000001" customHeight="1" x14ac:dyDescent="0.2">
      <c r="A289" s="3"/>
      <c r="B289" s="3"/>
      <c r="C289" s="3"/>
      <c r="D289" s="3"/>
      <c r="E289" s="3"/>
      <c r="F289" s="3"/>
      <c r="G289" s="3"/>
      <c r="H289" s="3"/>
      <c r="I289" s="6"/>
      <c r="J289" s="6"/>
      <c r="K289" s="7"/>
      <c r="L289" s="6"/>
      <c r="M289" s="3"/>
      <c r="N289" s="3"/>
      <c r="O289" s="6"/>
      <c r="P289" s="6"/>
      <c r="Q289" s="6"/>
      <c r="R289" s="6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</row>
    <row r="290" spans="1:182" s="5" customFormat="1" ht="20.100000000000001" customHeight="1" x14ac:dyDescent="0.2">
      <c r="A290" s="3"/>
      <c r="B290" s="3"/>
      <c r="C290" s="3"/>
      <c r="D290" s="3"/>
      <c r="E290" s="3"/>
      <c r="F290" s="3"/>
      <c r="G290" s="3"/>
      <c r="H290" s="3"/>
      <c r="I290" s="6"/>
      <c r="J290" s="6"/>
      <c r="K290" s="7"/>
      <c r="L290" s="6"/>
      <c r="M290" s="3"/>
      <c r="N290" s="3"/>
      <c r="O290" s="6"/>
      <c r="P290" s="6"/>
      <c r="Q290" s="6"/>
      <c r="R290" s="6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</row>
    <row r="291" spans="1:182" s="5" customFormat="1" ht="20.100000000000001" customHeight="1" x14ac:dyDescent="0.2">
      <c r="A291" s="3"/>
      <c r="B291" s="3"/>
      <c r="C291" s="3"/>
      <c r="D291" s="3"/>
      <c r="E291" s="3"/>
      <c r="F291" s="3"/>
      <c r="G291" s="3"/>
      <c r="H291" s="3"/>
      <c r="I291" s="6"/>
      <c r="J291" s="6"/>
      <c r="K291" s="7"/>
      <c r="L291" s="6"/>
      <c r="M291" s="3"/>
      <c r="N291" s="3"/>
      <c r="O291" s="6"/>
      <c r="P291" s="6"/>
      <c r="Q291" s="6"/>
      <c r="R291" s="6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</row>
    <row r="292" spans="1:182" s="5" customFormat="1" ht="20.100000000000001" customHeight="1" x14ac:dyDescent="0.2">
      <c r="A292" s="3"/>
      <c r="B292" s="3"/>
      <c r="C292" s="3"/>
      <c r="D292" s="3"/>
      <c r="E292" s="3"/>
      <c r="F292" s="3"/>
      <c r="G292" s="3"/>
      <c r="H292" s="3"/>
      <c r="I292" s="6"/>
      <c r="J292" s="6"/>
      <c r="K292" s="7"/>
      <c r="L292" s="6"/>
      <c r="M292" s="3"/>
      <c r="N292" s="3"/>
      <c r="O292" s="6"/>
      <c r="P292" s="6"/>
      <c r="Q292" s="6"/>
      <c r="R292" s="6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</row>
    <row r="293" spans="1:182" s="5" customFormat="1" ht="20.100000000000001" customHeight="1" x14ac:dyDescent="0.2">
      <c r="A293" s="3"/>
      <c r="B293" s="3"/>
      <c r="C293" s="3"/>
      <c r="D293" s="3"/>
      <c r="E293" s="3"/>
      <c r="F293" s="3"/>
      <c r="G293" s="3"/>
      <c r="H293" s="3"/>
      <c r="I293" s="6"/>
      <c r="J293" s="6"/>
      <c r="K293" s="7"/>
      <c r="L293" s="6"/>
      <c r="M293" s="3"/>
      <c r="N293" s="3"/>
      <c r="O293" s="6"/>
      <c r="P293" s="6"/>
      <c r="Q293" s="6"/>
      <c r="R293" s="6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</row>
    <row r="294" spans="1:182" s="5" customFormat="1" ht="20.100000000000001" customHeight="1" x14ac:dyDescent="0.2">
      <c r="A294" s="3"/>
      <c r="B294" s="3"/>
      <c r="C294" s="3"/>
      <c r="D294" s="3"/>
      <c r="E294" s="3"/>
      <c r="F294" s="3"/>
      <c r="G294" s="3"/>
      <c r="H294" s="3"/>
      <c r="I294" s="6"/>
      <c r="J294" s="6"/>
      <c r="K294" s="7"/>
      <c r="L294" s="6"/>
      <c r="M294" s="3"/>
      <c r="N294" s="3"/>
      <c r="O294" s="6"/>
      <c r="P294" s="6"/>
      <c r="Q294" s="6"/>
      <c r="R294" s="6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</row>
    <row r="295" spans="1:182" ht="20.100000000000001" customHeight="1" x14ac:dyDescent="0.2">
      <c r="B295" s="10"/>
      <c r="C295" s="5"/>
      <c r="D295" s="5"/>
      <c r="E295" s="5"/>
      <c r="F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</row>
    <row r="296" spans="1:182" ht="20.100000000000001" customHeight="1" x14ac:dyDescent="0.2">
      <c r="B296" s="28" t="s">
        <v>350</v>
      </c>
      <c r="C296" s="69"/>
      <c r="D296" s="69"/>
      <c r="E296" s="5"/>
      <c r="F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</row>
    <row r="297" spans="1:182" x14ac:dyDescent="0.2">
      <c r="B297" s="39" t="s">
        <v>351</v>
      </c>
      <c r="C297" s="69"/>
      <c r="D297" s="69"/>
      <c r="E297" s="5"/>
      <c r="F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</row>
    <row r="298" spans="1:182" ht="20.100000000000001" customHeight="1" x14ac:dyDescent="0.2">
      <c r="B298" s="39"/>
      <c r="C298" s="39"/>
      <c r="D298" s="39"/>
      <c r="E298" s="5"/>
      <c r="F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</row>
    <row r="299" spans="1:182" ht="20.100000000000001" customHeight="1" x14ac:dyDescent="0.2">
      <c r="B299" s="39"/>
      <c r="C299" s="39"/>
      <c r="D299" s="39"/>
      <c r="E299" s="5"/>
      <c r="F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</row>
    <row r="300" spans="1:182" ht="20.100000000000001" customHeight="1" x14ac:dyDescent="0.2">
      <c r="B300" s="39"/>
      <c r="C300" s="39"/>
      <c r="D300" s="39"/>
      <c r="E300" s="5"/>
      <c r="F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</row>
    <row r="301" spans="1:182" ht="20.100000000000001" customHeight="1" x14ac:dyDescent="0.2">
      <c r="B301" s="39"/>
      <c r="C301" s="39"/>
      <c r="D301" s="39"/>
      <c r="E301" s="5"/>
      <c r="F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</row>
    <row r="302" spans="1:182" ht="20.100000000000001" customHeight="1" x14ac:dyDescent="0.2">
      <c r="B302" s="5"/>
      <c r="C302" s="5"/>
      <c r="D302" s="5"/>
      <c r="E302" s="5"/>
      <c r="F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</row>
    <row r="303" spans="1:182" ht="20.100000000000001" customHeight="1" x14ac:dyDescent="0.2">
      <c r="B303" s="5"/>
      <c r="C303" s="5"/>
      <c r="D303" s="5"/>
      <c r="E303" s="5"/>
      <c r="F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</row>
    <row r="304" spans="1:182" ht="20.100000000000001" customHeight="1" x14ac:dyDescent="0.2">
      <c r="B304" s="5"/>
      <c r="C304" s="5"/>
      <c r="D304" s="5"/>
      <c r="E304" s="5"/>
      <c r="F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</row>
    <row r="305" spans="2:182" ht="20.100000000000001" customHeight="1" x14ac:dyDescent="0.2">
      <c r="B305" s="28" t="s">
        <v>352</v>
      </c>
      <c r="C305" s="5"/>
      <c r="D305" s="5"/>
      <c r="E305" s="5"/>
      <c r="F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</row>
    <row r="306" spans="2:182" ht="20.100000000000001" customHeight="1" x14ac:dyDescent="0.2">
      <c r="B306" s="27" t="s">
        <v>287</v>
      </c>
      <c r="C306" s="5"/>
      <c r="D306" s="5"/>
      <c r="E306" s="5"/>
      <c r="F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</row>
    <row r="307" spans="2:182" ht="20.100000000000001" customHeight="1" x14ac:dyDescent="0.2">
      <c r="B307" s="5"/>
      <c r="C307" s="5"/>
      <c r="D307" s="5"/>
      <c r="E307" s="5"/>
      <c r="F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</row>
    <row r="308" spans="2:182" ht="20.100000000000001" customHeight="1" x14ac:dyDescent="0.2">
      <c r="B308" s="5"/>
      <c r="C308" s="5"/>
      <c r="D308" s="5"/>
      <c r="E308" s="5"/>
      <c r="F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</row>
    <row r="309" spans="2:182" ht="20.100000000000001" customHeight="1" x14ac:dyDescent="0.2">
      <c r="B309" s="5"/>
      <c r="C309" s="5"/>
      <c r="D309" s="5"/>
      <c r="E309" s="5"/>
      <c r="F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</row>
    <row r="310" spans="2:182" ht="20.100000000000001" customHeight="1" x14ac:dyDescent="0.2">
      <c r="B310" s="5"/>
      <c r="C310" s="5"/>
      <c r="D310" s="5"/>
      <c r="E310" s="5"/>
      <c r="F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</row>
    <row r="311" spans="2:182" s="8" customFormat="1" ht="20.100000000000001" customHeight="1" x14ac:dyDescent="0.2"/>
    <row r="312" spans="2:182" s="8" customFormat="1" ht="20.100000000000001" customHeight="1" x14ac:dyDescent="0.2"/>
    <row r="313" spans="2:182" ht="20.100000000000001" customHeight="1" x14ac:dyDescent="0.2">
      <c r="B313" s="8"/>
      <c r="C313" s="5"/>
      <c r="D313" s="5"/>
      <c r="E313" s="5"/>
      <c r="F313" s="5"/>
    </row>
    <row r="314" spans="2:182" ht="20.100000000000001" customHeight="1" x14ac:dyDescent="0.2">
      <c r="B314" s="28" t="s">
        <v>353</v>
      </c>
      <c r="C314" s="5"/>
      <c r="D314" s="5"/>
      <c r="E314" s="5"/>
      <c r="F314" s="5"/>
    </row>
    <row r="315" spans="2:182" s="8" customFormat="1" ht="20.100000000000001" customHeight="1" x14ac:dyDescent="0.2">
      <c r="B315" s="27" t="s">
        <v>286</v>
      </c>
    </row>
    <row r="316" spans="2:182" s="8" customFormat="1" x14ac:dyDescent="0.2"/>
    <row r="317" spans="2:182" s="8" customFormat="1" x14ac:dyDescent="0.2"/>
    <row r="318" spans="2:182" s="8" customFormat="1" x14ac:dyDescent="0.2"/>
    <row r="319" spans="2:182" s="8" customFormat="1" x14ac:dyDescent="0.2"/>
    <row r="320" spans="2:182" s="8" customFormat="1" x14ac:dyDescent="0.2"/>
    <row r="321" s="8" customFormat="1" x14ac:dyDescent="0.2"/>
    <row r="322" s="8" customFormat="1" x14ac:dyDescent="0.2"/>
    <row r="323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pans="1:182" s="8" customFormat="1" x14ac:dyDescent="0.2"/>
    <row r="3298" spans="1:182" s="8" customFormat="1" x14ac:dyDescent="0.2"/>
    <row r="3299" spans="1:182" s="8" customFormat="1" x14ac:dyDescent="0.2"/>
    <row r="3300" spans="1:182" s="8" customFormat="1" x14ac:dyDescent="0.2"/>
    <row r="3301" spans="1:182" s="8" customFormat="1" x14ac:dyDescent="0.2"/>
    <row r="3302" spans="1:182" s="8" customFormat="1" x14ac:dyDescent="0.2"/>
    <row r="3303" spans="1:182" s="8" customFormat="1" x14ac:dyDescent="0.2"/>
    <row r="3304" spans="1:182" s="8" customFormat="1" x14ac:dyDescent="0.2"/>
    <row r="3305" spans="1:182" s="8" customFormat="1" x14ac:dyDescent="0.2"/>
    <row r="3306" spans="1:182" s="8" customFormat="1" x14ac:dyDescent="0.2"/>
    <row r="3307" spans="1:182" s="8" customFormat="1" x14ac:dyDescent="0.2"/>
    <row r="3308" spans="1:182" s="8" customFormat="1" x14ac:dyDescent="0.2"/>
    <row r="3309" spans="1:182" s="24" customFormat="1" x14ac:dyDescent="0.2">
      <c r="A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</row>
    <row r="3310" spans="1:182" s="24" customFormat="1" x14ac:dyDescent="0.2">
      <c r="A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</row>
    <row r="3311" spans="1:182" s="24" customFormat="1" x14ac:dyDescent="0.2">
      <c r="A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</row>
    <row r="3312" spans="1:182" s="24" customFormat="1" x14ac:dyDescent="0.2">
      <c r="A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</row>
    <row r="3313" spans="1:182" s="24" customFormat="1" x14ac:dyDescent="0.2">
      <c r="A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</row>
    <row r="3314" spans="1:182" s="24" customFormat="1" x14ac:dyDescent="0.2">
      <c r="A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</row>
    <row r="3315" spans="1:182" s="24" customFormat="1" x14ac:dyDescent="0.2">
      <c r="A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</row>
    <row r="3316" spans="1:182" s="24" customFormat="1" x14ac:dyDescent="0.2">
      <c r="A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</row>
    <row r="3317" spans="1:182" s="24" customFormat="1" x14ac:dyDescent="0.2">
      <c r="A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</row>
    <row r="3318" spans="1:182" s="24" customFormat="1" x14ac:dyDescent="0.2">
      <c r="A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</row>
    <row r="3319" spans="1:182" s="24" customFormat="1" x14ac:dyDescent="0.2">
      <c r="A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</row>
    <row r="3320" spans="1:182" s="24" customFormat="1" x14ac:dyDescent="0.2">
      <c r="A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</row>
    <row r="3321" spans="1:182" s="24" customFormat="1" x14ac:dyDescent="0.2">
      <c r="A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</row>
    <row r="3322" spans="1:182" s="24" customFormat="1" x14ac:dyDescent="0.2">
      <c r="A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</row>
    <row r="3323" spans="1:182" s="24" customFormat="1" x14ac:dyDescent="0.2">
      <c r="A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</row>
    <row r="3324" spans="1:182" s="24" customFormat="1" x14ac:dyDescent="0.2">
      <c r="A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</row>
    <row r="3325" spans="1:182" s="24" customFormat="1" x14ac:dyDescent="0.2">
      <c r="A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</row>
    <row r="3326" spans="1:182" s="24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4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4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4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4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4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4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</sheetData>
  <mergeCells count="22">
    <mergeCell ref="C296:C297"/>
    <mergeCell ref="D296:D297"/>
    <mergeCell ref="N11:N12"/>
    <mergeCell ref="I11:J11"/>
    <mergeCell ref="K11:K12"/>
    <mergeCell ref="H10:H12"/>
    <mergeCell ref="F10:F12"/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13:O16 O17:O18 O67:O113 O272:O281 O268:O270 O189:O197 O185:O187 O220:O233 O115:O126 O260:O265 O161:O167 O20 O128:O136 O139:O146 O151:O157 O171:O181 O199 O148:O149 O24 O22 O203:O216 O19 O217:O219 O23 O25:O66 O150 O200:O202 O182:O184 O158:O160 O147 O137:O138 O21 O168:O170 O266:O267 O127 O234:O259 O188 O198 O271 O282:O286 O1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2020-11-02T12:56:12Z</cp:lastPrinted>
  <dcterms:created xsi:type="dcterms:W3CDTF">2006-07-11T17:39:34Z</dcterms:created>
  <dcterms:modified xsi:type="dcterms:W3CDTF">2020-11-02T15:32:50Z</dcterms:modified>
</cp:coreProperties>
</file>