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contratado'!$B$2:$S$92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<sst xmlns="http://schemas.openxmlformats.org/spreadsheetml/2006/main" count="215" uniqueCount="131">
  <si>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</si>
  <si>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</si>
  <si>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</si>
  <si>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</si>
  <si>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</si>
  <si>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</si>
  <si>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</si>
  <si>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</si>
  <si>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</si>
  <si>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</si>
  <si>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</si>
  <si>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</si>
  <si>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</si>
  <si>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</si>
  <si>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</si>
  <si>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</si>
  <si>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</si>
  <si>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</si>
  <si>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</si>
  <si>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</si>
  <si>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</si>
  <si>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</si>
  <si>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</si>
  <si>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</si>
  <si>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</si>
  <si>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</si>
  <si>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</si>
  <si>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</si>
  <si>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</si>
  <si>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</si>
  <si>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</si>
  <si>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</si>
  <si>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</si>
  <si>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</si>
  <si>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</si>
  <si>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</si>
  <si>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</si>
  <si>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</si>
  <si>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</si>
  <si>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</si>
  <si>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</si>
  <si>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</si>
  <si>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</si>
  <si>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</si>
  <si>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</si>
  <si>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</si>
  <si>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</si>
  <si>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</si>
  <si>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</si>
  <si>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</si>
  <si>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</si>
  <si>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</si>
  <si>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</si>
  <si>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</si>
  <si>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</si>
  <si>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</si>
  <si>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</si>
  <si>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</si>
  <si>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</si>
  <si>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</si>
  <si>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</si>
  <si>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</si>
  <si>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</si>
  <si>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</si>
  <si>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</si>
  <si>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</si>
  <si>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</si>
  <si>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</si>
  <si>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</si>
  <si>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</si>
  <si>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</si>
  <si>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</si>
  <si>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</si>
  <si>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</si>
  <si>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</si>
  <si>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</si>
  <si>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</si>
  <si>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 xml:space="preserve">DIRECCION GENERAL </t>
  </si>
  <si>
    <t>DIRECCION GENERAL</t>
  </si>
  <si>
    <t>ERNESTO GARCIA PANIAGUA</t>
  </si>
  <si>
    <t>IS/R              (Ley 11-92)     (1*)</t>
  </si>
  <si>
    <t>ANALISTA CONTABILIDAD PATRIMO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</si>
  <si>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</si>
  <si>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</si>
  <si>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</si>
  <si>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</si>
  <si>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</si>
  <si>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</si>
  <si>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</si>
  <si>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</si>
  <si>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</si>
  <si>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</si>
  <si>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</si>
  <si>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</si>
  <si>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</si>
  <si>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</si>
  <si>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</si>
  <si>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</si>
  <si>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</si>
  <si>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</si>
  <si>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</si>
  <si>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</si>
  <si>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</si>
  <si>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</si>
  <si>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</si>
  <si>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</si>
  <si>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</si>
  <si>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</si>
  <si>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</si>
  <si>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</si>
  <si>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</si>
  <si>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</si>
  <si>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</si>
  <si>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</si>
  <si>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</si>
  <si>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</si>
  <si>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</si>
  <si>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</si>
  <si>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</si>
  <si>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</si>
  <si>
    <t>PAULO FEDERICO CASTILLO PAULINO</t>
  </si>
  <si>
    <t>MARIA KISLEYDIS FELIZ LUCIANO</t>
  </si>
  <si>
    <t>SECRETARIA EJECUTIVA</t>
  </si>
  <si>
    <t>“Año de la innovación y competitividad”</t>
  </si>
  <si>
    <t>YARA HERRERA MENDEZ</t>
  </si>
  <si>
    <t>XIOMARA DE REGLA DIAZ LARA</t>
  </si>
  <si>
    <t>CECILIA NICOLE FRANCO ROSARIO</t>
  </si>
  <si>
    <t>CRUENY ASTACIO DE LA CRUZ</t>
  </si>
  <si>
    <t xml:space="preserve">YISE PAULINA BAUTISTA REYES </t>
  </si>
  <si>
    <t>WASCAR ESQUIVEL GONZALEZ COLON</t>
  </si>
  <si>
    <t xml:space="preserve">  Correspondiente al mes de Marzo del año 2019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</si>
</sst>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21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4" fontId="0" fillId="33" borderId="23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4" fontId="0" fillId="33" borderId="25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60"/>
  <sheetViews>
    <sheetView tabSelected="1" zoomScale="75" zoomScaleNormal="75" workbookViewId="0" topLeftCell="B63">
      <selection activeCell="G60" sqref="G60"/>
    </sheetView>
  </sheetViews>
  <sheetFormatPr defaultColWidth="9.140625" defaultRowHeight="12.75"/>
  <cols>
    <col min="1" max="1" width="13.140625" style="0" hidden="1" customWidth="1"/>
    <col min="2" max="2" width="6.8515625" style="2" customWidth="1"/>
    <col min="3" max="3" width="41.8515625" style="0" customWidth="1"/>
    <col min="4" max="4" width="34.5742187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8" customHeight="1">
      <c r="A8" s="2"/>
      <c r="B8" s="64" t="s">
        <v>123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8" customHeight="1">
      <c r="A9" s="2"/>
      <c r="B9" s="37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8" customHeight="1" thickBot="1">
      <c r="A10" s="2"/>
      <c r="B10" s="37" t="s">
        <v>130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2:19" ht="31.5" customHeight="1">
      <c r="B11" s="41" t="s">
        <v>16</v>
      </c>
      <c r="C11" s="44" t="s">
        <v>12</v>
      </c>
      <c r="D11" s="7"/>
      <c r="E11" s="7"/>
      <c r="F11" s="7"/>
      <c r="G11" s="8"/>
      <c r="H11" s="38" t="s">
        <v>14</v>
      </c>
      <c r="I11" s="38" t="s">
        <v>80</v>
      </c>
      <c r="J11" s="50" t="s">
        <v>8</v>
      </c>
      <c r="K11" s="50"/>
      <c r="L11" s="50"/>
      <c r="M11" s="50"/>
      <c r="N11" s="50"/>
      <c r="O11" s="50"/>
      <c r="P11" s="51"/>
      <c r="Q11" s="62" t="s">
        <v>2</v>
      </c>
      <c r="R11" s="63"/>
      <c r="S11" s="41" t="s">
        <v>15</v>
      </c>
    </row>
    <row r="12" spans="2:19" ht="30.75" customHeight="1" thickBot="1">
      <c r="B12" s="42"/>
      <c r="C12" s="45"/>
      <c r="D12" s="9" t="s">
        <v>20</v>
      </c>
      <c r="E12" s="9" t="s">
        <v>13</v>
      </c>
      <c r="F12" s="61" t="s">
        <v>70</v>
      </c>
      <c r="G12" s="46"/>
      <c r="H12" s="39"/>
      <c r="I12" s="39"/>
      <c r="J12" s="60" t="s">
        <v>10</v>
      </c>
      <c r="K12" s="60"/>
      <c r="L12" s="67" t="s">
        <v>26</v>
      </c>
      <c r="M12" s="59" t="s">
        <v>11</v>
      </c>
      <c r="N12" s="60"/>
      <c r="O12" s="52" t="s">
        <v>9</v>
      </c>
      <c r="P12" s="48" t="s">
        <v>0</v>
      </c>
      <c r="Q12" s="65" t="s">
        <v>3</v>
      </c>
      <c r="R12" s="54" t="s">
        <v>1</v>
      </c>
      <c r="S12" s="42"/>
    </row>
    <row r="13" spans="1:19" ht="38.25" customHeight="1" thickBot="1">
      <c r="A13" t="s">
        <v>29</v>
      </c>
      <c r="B13" s="43"/>
      <c r="C13" s="46"/>
      <c r="D13" s="10"/>
      <c r="E13" s="10"/>
      <c r="F13" s="10" t="s">
        <v>18</v>
      </c>
      <c r="G13" s="11" t="s">
        <v>19</v>
      </c>
      <c r="H13" s="40"/>
      <c r="I13" s="40"/>
      <c r="J13" s="12" t="s">
        <v>4</v>
      </c>
      <c r="K13" s="30" t="s">
        <v>5</v>
      </c>
      <c r="L13" s="53"/>
      <c r="M13" s="12" t="s">
        <v>6</v>
      </c>
      <c r="N13" s="30" t="s">
        <v>7</v>
      </c>
      <c r="O13" s="53"/>
      <c r="P13" s="49"/>
      <c r="Q13" s="66"/>
      <c r="R13" s="55"/>
      <c r="S13" s="43"/>
    </row>
    <row r="14" spans="1:19" ht="28.5" customHeight="1">
      <c r="A14" s="2">
        <v>18</v>
      </c>
      <c r="B14" s="13">
        <v>1</v>
      </c>
      <c r="C14" s="23" t="s">
        <v>22</v>
      </c>
      <c r="D14" s="23" t="s">
        <v>77</v>
      </c>
      <c r="E14" s="24" t="s">
        <v>52</v>
      </c>
      <c r="F14" s="25">
        <v>43160</v>
      </c>
      <c r="G14" s="25">
        <v>43525</v>
      </c>
      <c r="H14" s="3">
        <v>75000</v>
      </c>
      <c r="I14" s="3">
        <v>6309.38</v>
      </c>
      <c r="J14" s="4">
        <v>2152.5</v>
      </c>
      <c r="K14" s="3">
        <v>5324.999999999999</v>
      </c>
      <c r="L14" s="3">
        <v>490.03</v>
      </c>
      <c r="M14" s="4">
        <v>2280</v>
      </c>
      <c r="N14" s="14">
        <v>5317.5</v>
      </c>
      <c r="O14" s="4"/>
      <c r="P14" s="14">
        <f aca="true" t="shared" si="0" ref="P14:P27">SUM(J14:O14)</f>
        <v>15565.029999999999</v>
      </c>
      <c r="Q14" s="3">
        <f aca="true" t="shared" si="1" ref="Q14:Q49">J14+M14+O14+I14</f>
        <v>10741.880000000001</v>
      </c>
      <c r="R14" s="14">
        <f aca="true" t="shared" si="2" ref="R14:R27">K14+L14+N14</f>
        <v>11132.529999999999</v>
      </c>
      <c r="S14" s="3">
        <f aca="true" t="shared" si="3" ref="S14:S49">H14-Q14</f>
        <v>64258.119999999995</v>
      </c>
    </row>
    <row r="15" spans="1:19" ht="28.5" customHeight="1">
      <c r="A15" s="2">
        <v>269</v>
      </c>
      <c r="B15" s="13">
        <v>2</v>
      </c>
      <c r="C15" s="23" t="s">
        <v>23</v>
      </c>
      <c r="D15" s="23" t="s">
        <v>78</v>
      </c>
      <c r="E15" s="24" t="s">
        <v>52</v>
      </c>
      <c r="F15" s="25">
        <v>43556</v>
      </c>
      <c r="G15" s="25">
        <v>43922</v>
      </c>
      <c r="H15" s="4">
        <v>75000</v>
      </c>
      <c r="I15" s="3">
        <v>6309.38</v>
      </c>
      <c r="J15" s="4">
        <v>2152.5</v>
      </c>
      <c r="K15" s="3">
        <v>5324.999999999999</v>
      </c>
      <c r="L15" s="3">
        <v>490.03</v>
      </c>
      <c r="M15" s="4">
        <v>2280</v>
      </c>
      <c r="N15" s="14">
        <v>5317.5</v>
      </c>
      <c r="O15" s="4"/>
      <c r="P15" s="14">
        <f t="shared" si="0"/>
        <v>15565.029999999999</v>
      </c>
      <c r="Q15" s="3">
        <f t="shared" si="1"/>
        <v>10741.880000000001</v>
      </c>
      <c r="R15" s="14">
        <f t="shared" si="2"/>
        <v>11132.529999999999</v>
      </c>
      <c r="S15" s="3">
        <f t="shared" si="3"/>
        <v>64258.119999999995</v>
      </c>
    </row>
    <row r="16" spans="1:19" ht="28.5" customHeight="1">
      <c r="A16" s="2">
        <v>327</v>
      </c>
      <c r="B16" s="13">
        <v>3</v>
      </c>
      <c r="C16" s="23" t="s">
        <v>24</v>
      </c>
      <c r="D16" s="23" t="s">
        <v>78</v>
      </c>
      <c r="E16" s="24" t="s">
        <v>63</v>
      </c>
      <c r="F16" s="25">
        <v>42991</v>
      </c>
      <c r="G16" s="25">
        <v>43721</v>
      </c>
      <c r="H16" s="4">
        <v>45000</v>
      </c>
      <c r="I16" s="3">
        <v>993.58</v>
      </c>
      <c r="J16" s="4">
        <v>1291.5</v>
      </c>
      <c r="K16" s="3">
        <v>3194.9999999999995</v>
      </c>
      <c r="L16" s="3">
        <v>490.03</v>
      </c>
      <c r="M16" s="4">
        <v>1368</v>
      </c>
      <c r="N16" s="14">
        <v>3190.5</v>
      </c>
      <c r="O16" s="3">
        <v>1040.24</v>
      </c>
      <c r="P16" s="14">
        <f t="shared" si="0"/>
        <v>10575.269999999999</v>
      </c>
      <c r="Q16" s="3">
        <f t="shared" si="1"/>
        <v>4693.32</v>
      </c>
      <c r="R16" s="14">
        <f t="shared" si="2"/>
        <v>6875.53</v>
      </c>
      <c r="S16" s="3">
        <f t="shared" si="3"/>
        <v>40306.68</v>
      </c>
    </row>
    <row r="17" spans="1:19" ht="28.5" customHeight="1">
      <c r="A17" s="2">
        <v>510</v>
      </c>
      <c r="B17" s="13">
        <v>4</v>
      </c>
      <c r="C17" s="23" t="s">
        <v>33</v>
      </c>
      <c r="D17" s="23" t="s">
        <v>78</v>
      </c>
      <c r="E17" s="24" t="s">
        <v>64</v>
      </c>
      <c r="F17" s="25">
        <v>43252</v>
      </c>
      <c r="G17" s="25">
        <v>43617</v>
      </c>
      <c r="H17" s="4">
        <v>25000</v>
      </c>
      <c r="I17" s="3">
        <v>0</v>
      </c>
      <c r="J17" s="4">
        <v>717.5</v>
      </c>
      <c r="K17" s="3">
        <v>1774.9999999999998</v>
      </c>
      <c r="L17" s="3">
        <v>275</v>
      </c>
      <c r="M17" s="4">
        <v>760</v>
      </c>
      <c r="N17" s="14">
        <v>1772.5000000000002</v>
      </c>
      <c r="O17" s="4"/>
      <c r="P17" s="14">
        <f t="shared" si="0"/>
        <v>5300</v>
      </c>
      <c r="Q17" s="3">
        <f t="shared" si="1"/>
        <v>1477.5</v>
      </c>
      <c r="R17" s="14">
        <f t="shared" si="2"/>
        <v>3822.5</v>
      </c>
      <c r="S17" s="3">
        <f t="shared" si="3"/>
        <v>23522.5</v>
      </c>
    </row>
    <row r="18" spans="1:19" ht="28.5" customHeight="1">
      <c r="A18" s="2">
        <v>527</v>
      </c>
      <c r="B18" s="13">
        <v>5</v>
      </c>
      <c r="C18" s="23" t="s">
        <v>36</v>
      </c>
      <c r="D18" s="23" t="s">
        <v>78</v>
      </c>
      <c r="E18" s="24" t="s">
        <v>25</v>
      </c>
      <c r="F18" s="25">
        <v>43435</v>
      </c>
      <c r="G18" s="25">
        <v>43617</v>
      </c>
      <c r="H18" s="4">
        <v>50000</v>
      </c>
      <c r="I18" s="3">
        <v>1854</v>
      </c>
      <c r="J18" s="16">
        <v>1435</v>
      </c>
      <c r="K18" s="3">
        <v>3549.9999999999995</v>
      </c>
      <c r="L18" s="3">
        <v>490.03</v>
      </c>
      <c r="M18" s="16">
        <v>1520</v>
      </c>
      <c r="N18" s="14">
        <v>3545.0000000000005</v>
      </c>
      <c r="O18" s="4"/>
      <c r="P18" s="14">
        <f t="shared" si="0"/>
        <v>10540.03</v>
      </c>
      <c r="Q18" s="3">
        <f t="shared" si="1"/>
        <v>4809</v>
      </c>
      <c r="R18" s="14">
        <f t="shared" si="2"/>
        <v>7585.030000000001</v>
      </c>
      <c r="S18" s="3">
        <f t="shared" si="3"/>
        <v>45191</v>
      </c>
    </row>
    <row r="19" spans="1:19" ht="28.5" customHeight="1">
      <c r="A19" s="2">
        <v>550</v>
      </c>
      <c r="B19" s="13">
        <v>6</v>
      </c>
      <c r="C19" s="23" t="s">
        <v>43</v>
      </c>
      <c r="D19" s="23" t="s">
        <v>78</v>
      </c>
      <c r="E19" s="24" t="s">
        <v>44</v>
      </c>
      <c r="F19" s="25">
        <v>43556</v>
      </c>
      <c r="G19" s="25">
        <v>43922</v>
      </c>
      <c r="H19" s="4">
        <v>60000</v>
      </c>
      <c r="I19" s="3">
        <v>3486.68</v>
      </c>
      <c r="J19" s="16">
        <v>1722</v>
      </c>
      <c r="K19" s="3">
        <v>4260</v>
      </c>
      <c r="L19" s="3">
        <v>490.03</v>
      </c>
      <c r="M19" s="16">
        <v>1824</v>
      </c>
      <c r="N19" s="14">
        <v>4254</v>
      </c>
      <c r="O19" s="4"/>
      <c r="P19" s="14">
        <f t="shared" si="0"/>
        <v>12550.029999999999</v>
      </c>
      <c r="Q19" s="3">
        <f t="shared" si="1"/>
        <v>7032.68</v>
      </c>
      <c r="R19" s="14">
        <f t="shared" si="2"/>
        <v>9004.029999999999</v>
      </c>
      <c r="S19" s="3">
        <f t="shared" si="3"/>
        <v>52967.32</v>
      </c>
    </row>
    <row r="20" spans="1:19" ht="28.5" customHeight="1">
      <c r="A20" s="2">
        <v>552</v>
      </c>
      <c r="B20" s="13">
        <v>7</v>
      </c>
      <c r="C20" s="23" t="s">
        <v>45</v>
      </c>
      <c r="D20" s="23" t="s">
        <v>78</v>
      </c>
      <c r="E20" s="24" t="s">
        <v>52</v>
      </c>
      <c r="F20" s="25">
        <v>43556</v>
      </c>
      <c r="G20" s="25">
        <v>43922</v>
      </c>
      <c r="H20" s="4">
        <v>60000</v>
      </c>
      <c r="I20" s="3">
        <v>3486.68</v>
      </c>
      <c r="J20" s="16">
        <v>1722</v>
      </c>
      <c r="K20" s="3">
        <v>4260</v>
      </c>
      <c r="L20" s="3">
        <v>490.03</v>
      </c>
      <c r="M20" s="16">
        <v>1824</v>
      </c>
      <c r="N20" s="14">
        <v>4254</v>
      </c>
      <c r="O20" s="4"/>
      <c r="P20" s="14">
        <f t="shared" si="0"/>
        <v>12550.029999999999</v>
      </c>
      <c r="Q20" s="3">
        <f t="shared" si="1"/>
        <v>7032.68</v>
      </c>
      <c r="R20" s="14">
        <f t="shared" si="2"/>
        <v>9004.029999999999</v>
      </c>
      <c r="S20" s="3">
        <f t="shared" si="3"/>
        <v>52967.32</v>
      </c>
    </row>
    <row r="21" spans="1:19" ht="28.5" customHeight="1">
      <c r="A21" s="2">
        <v>583</v>
      </c>
      <c r="B21" s="13">
        <v>8</v>
      </c>
      <c r="C21" s="23" t="s">
        <v>55</v>
      </c>
      <c r="D21" s="23" t="s">
        <v>78</v>
      </c>
      <c r="E21" s="24" t="s">
        <v>52</v>
      </c>
      <c r="F21" s="25">
        <v>43313</v>
      </c>
      <c r="G21" s="25">
        <v>43678</v>
      </c>
      <c r="H21" s="4">
        <v>150000</v>
      </c>
      <c r="I21" s="3">
        <v>24107.84</v>
      </c>
      <c r="J21" s="16">
        <v>4305</v>
      </c>
      <c r="K21" s="3">
        <v>10649.999999999998</v>
      </c>
      <c r="L21" s="3">
        <v>490.03</v>
      </c>
      <c r="M21" s="16">
        <v>3595.1</v>
      </c>
      <c r="N21" s="14">
        <v>7896.13</v>
      </c>
      <c r="O21" s="4">
        <v>2080.48</v>
      </c>
      <c r="P21" s="14">
        <f t="shared" si="0"/>
        <v>29016.739999999998</v>
      </c>
      <c r="Q21" s="3">
        <f t="shared" si="1"/>
        <v>34088.42</v>
      </c>
      <c r="R21" s="14">
        <f t="shared" si="2"/>
        <v>19036.16</v>
      </c>
      <c r="S21" s="3">
        <f t="shared" si="3"/>
        <v>115911.58</v>
      </c>
    </row>
    <row r="22" spans="1:19" ht="28.5" customHeight="1">
      <c r="A22" s="2">
        <v>587</v>
      </c>
      <c r="B22" s="13">
        <v>9</v>
      </c>
      <c r="C22" s="23" t="s">
        <v>51</v>
      </c>
      <c r="D22" s="23" t="s">
        <v>78</v>
      </c>
      <c r="E22" s="24" t="s">
        <v>52</v>
      </c>
      <c r="F22" s="25">
        <v>43313</v>
      </c>
      <c r="G22" s="25">
        <v>43678</v>
      </c>
      <c r="H22" s="4">
        <v>50000</v>
      </c>
      <c r="I22" s="3">
        <v>1854</v>
      </c>
      <c r="J22" s="16">
        <v>1435</v>
      </c>
      <c r="K22" s="3">
        <v>3549.9999999999995</v>
      </c>
      <c r="L22" s="3">
        <v>490.03</v>
      </c>
      <c r="M22" s="16">
        <v>1520</v>
      </c>
      <c r="N22" s="14">
        <v>3545.0000000000005</v>
      </c>
      <c r="O22" s="4"/>
      <c r="P22" s="14">
        <f t="shared" si="0"/>
        <v>10540.03</v>
      </c>
      <c r="Q22" s="3">
        <f t="shared" si="1"/>
        <v>4809</v>
      </c>
      <c r="R22" s="14">
        <f t="shared" si="2"/>
        <v>7585.030000000001</v>
      </c>
      <c r="S22" s="3">
        <f t="shared" si="3"/>
        <v>45191</v>
      </c>
    </row>
    <row r="23" spans="1:19" ht="28.5" customHeight="1">
      <c r="A23" s="2">
        <v>595</v>
      </c>
      <c r="B23" s="13">
        <v>10</v>
      </c>
      <c r="C23" s="23" t="s">
        <v>56</v>
      </c>
      <c r="D23" s="23" t="s">
        <v>78</v>
      </c>
      <c r="E23" s="24" t="s">
        <v>52</v>
      </c>
      <c r="F23" s="25">
        <v>43556</v>
      </c>
      <c r="G23" s="25">
        <v>43922</v>
      </c>
      <c r="H23" s="4">
        <v>150000</v>
      </c>
      <c r="I23" s="3">
        <v>24107.84</v>
      </c>
      <c r="J23" s="16">
        <v>4305</v>
      </c>
      <c r="K23" s="3">
        <v>10649.999999999998</v>
      </c>
      <c r="L23" s="3">
        <v>490.03</v>
      </c>
      <c r="M23" s="16">
        <v>3595.1</v>
      </c>
      <c r="N23" s="14">
        <v>7896.13</v>
      </c>
      <c r="O23" s="4">
        <v>1040.24</v>
      </c>
      <c r="P23" s="14">
        <f t="shared" si="0"/>
        <v>27976.5</v>
      </c>
      <c r="Q23" s="3">
        <f t="shared" si="1"/>
        <v>33048.18</v>
      </c>
      <c r="R23" s="14">
        <f t="shared" si="2"/>
        <v>19036.16</v>
      </c>
      <c r="S23" s="3">
        <f t="shared" si="3"/>
        <v>116951.82</v>
      </c>
    </row>
    <row r="24" spans="1:19" ht="28.5" customHeight="1">
      <c r="A24" s="2">
        <v>627</v>
      </c>
      <c r="B24" s="13">
        <v>11</v>
      </c>
      <c r="C24" s="23" t="s">
        <v>82</v>
      </c>
      <c r="D24" s="23" t="s">
        <v>78</v>
      </c>
      <c r="E24" s="24" t="s">
        <v>52</v>
      </c>
      <c r="F24" s="25">
        <v>43160</v>
      </c>
      <c r="G24" s="25">
        <v>43709</v>
      </c>
      <c r="H24" s="4">
        <v>65000</v>
      </c>
      <c r="I24" s="3">
        <v>4427</v>
      </c>
      <c r="J24" s="16">
        <v>1865.5</v>
      </c>
      <c r="K24" s="3">
        <v>4615</v>
      </c>
      <c r="L24" s="3">
        <v>490</v>
      </c>
      <c r="M24" s="16">
        <v>1976</v>
      </c>
      <c r="N24" s="14">
        <v>4608.5</v>
      </c>
      <c r="O24" s="4"/>
      <c r="P24" s="14">
        <f t="shared" si="0"/>
        <v>13555</v>
      </c>
      <c r="Q24" s="3">
        <f t="shared" si="1"/>
        <v>8268.5</v>
      </c>
      <c r="R24" s="14">
        <f t="shared" si="2"/>
        <v>9713.5</v>
      </c>
      <c r="S24" s="3">
        <f t="shared" si="3"/>
        <v>56731.5</v>
      </c>
    </row>
    <row r="25" spans="1:19" ht="28.5" customHeight="1">
      <c r="A25" s="2">
        <v>630</v>
      </c>
      <c r="B25" s="13">
        <v>12</v>
      </c>
      <c r="C25" s="23" t="s">
        <v>83</v>
      </c>
      <c r="D25" s="23" t="s">
        <v>78</v>
      </c>
      <c r="E25" s="24" t="s">
        <v>52</v>
      </c>
      <c r="F25" s="25">
        <v>43160</v>
      </c>
      <c r="G25" s="25">
        <v>43709</v>
      </c>
      <c r="H25" s="4">
        <v>110000</v>
      </c>
      <c r="I25" s="3">
        <v>14457.62</v>
      </c>
      <c r="J25" s="16">
        <v>3157</v>
      </c>
      <c r="K25" s="3">
        <v>7809.999999999999</v>
      </c>
      <c r="L25" s="3">
        <v>490.03</v>
      </c>
      <c r="M25" s="16">
        <v>3344</v>
      </c>
      <c r="N25" s="14">
        <v>7799.000000000001</v>
      </c>
      <c r="O25" s="4"/>
      <c r="P25" s="14">
        <f t="shared" si="0"/>
        <v>22600.030000000002</v>
      </c>
      <c r="Q25" s="3">
        <f t="shared" si="1"/>
        <v>20958.620000000003</v>
      </c>
      <c r="R25" s="14">
        <f t="shared" si="2"/>
        <v>16099.029999999999</v>
      </c>
      <c r="S25" s="3">
        <f t="shared" si="3"/>
        <v>89041.38</v>
      </c>
    </row>
    <row r="26" spans="1:19" ht="28.5" customHeight="1">
      <c r="A26" s="2"/>
      <c r="B26" s="13">
        <v>13</v>
      </c>
      <c r="C26" s="23" t="s">
        <v>105</v>
      </c>
      <c r="D26" s="23" t="s">
        <v>104</v>
      </c>
      <c r="E26" s="24" t="s">
        <v>52</v>
      </c>
      <c r="F26" s="25">
        <v>43221</v>
      </c>
      <c r="G26" s="26">
        <v>43770</v>
      </c>
      <c r="H26" s="3">
        <v>60000</v>
      </c>
      <c r="I26" s="3">
        <v>3486.68</v>
      </c>
      <c r="J26" s="15">
        <v>1722</v>
      </c>
      <c r="K26" s="3">
        <v>4260</v>
      </c>
      <c r="L26" s="3">
        <v>490.03</v>
      </c>
      <c r="M26" s="15">
        <v>1824</v>
      </c>
      <c r="N26" s="14">
        <v>4254</v>
      </c>
      <c r="O26" s="3"/>
      <c r="P26" s="14">
        <f t="shared" si="0"/>
        <v>12550.029999999999</v>
      </c>
      <c r="Q26" s="3">
        <f t="shared" si="1"/>
        <v>7032.68</v>
      </c>
      <c r="R26" s="14">
        <f t="shared" si="2"/>
        <v>9004.029999999999</v>
      </c>
      <c r="S26" s="3">
        <f t="shared" si="3"/>
        <v>52967.32</v>
      </c>
    </row>
    <row r="27" spans="1:19" ht="28.5" customHeight="1">
      <c r="A27" s="2"/>
      <c r="B27" s="13">
        <v>14</v>
      </c>
      <c r="C27" s="23" t="s">
        <v>103</v>
      </c>
      <c r="D27" s="23" t="s">
        <v>104</v>
      </c>
      <c r="E27" s="24" t="s">
        <v>76</v>
      </c>
      <c r="F27" s="25">
        <v>43221</v>
      </c>
      <c r="G27" s="27">
        <v>43770</v>
      </c>
      <c r="H27" s="3">
        <v>25000</v>
      </c>
      <c r="I27" s="3">
        <v>0</v>
      </c>
      <c r="J27" s="15">
        <v>717.5</v>
      </c>
      <c r="K27" s="3">
        <v>1775</v>
      </c>
      <c r="L27" s="3">
        <v>275</v>
      </c>
      <c r="M27" s="15">
        <v>760</v>
      </c>
      <c r="N27" s="14">
        <v>1418</v>
      </c>
      <c r="O27" s="3"/>
      <c r="P27" s="14">
        <f t="shared" si="0"/>
        <v>4945.5</v>
      </c>
      <c r="Q27" s="3">
        <f t="shared" si="1"/>
        <v>1477.5</v>
      </c>
      <c r="R27" s="14">
        <f t="shared" si="2"/>
        <v>3468</v>
      </c>
      <c r="S27" s="3">
        <f t="shared" si="3"/>
        <v>23522.5</v>
      </c>
    </row>
    <row r="28" spans="1:19" ht="28.5" customHeight="1">
      <c r="A28">
        <v>501</v>
      </c>
      <c r="B28" s="13">
        <v>15</v>
      </c>
      <c r="C28" s="23" t="s">
        <v>31</v>
      </c>
      <c r="D28" s="23" t="s">
        <v>60</v>
      </c>
      <c r="E28" s="24" t="s">
        <v>32</v>
      </c>
      <c r="F28" s="25">
        <v>43160</v>
      </c>
      <c r="G28" s="25">
        <v>43525</v>
      </c>
      <c r="H28" s="3">
        <v>15000</v>
      </c>
      <c r="I28" s="3">
        <v>1500</v>
      </c>
      <c r="J28" s="3">
        <v>0</v>
      </c>
      <c r="K28" s="3">
        <v>0</v>
      </c>
      <c r="L28" s="3">
        <v>0</v>
      </c>
      <c r="M28" s="3">
        <v>0</v>
      </c>
      <c r="N28" s="14">
        <v>0</v>
      </c>
      <c r="O28" s="3"/>
      <c r="P28" s="14">
        <v>0</v>
      </c>
      <c r="Q28" s="3">
        <f t="shared" si="1"/>
        <v>1500</v>
      </c>
      <c r="R28" s="14">
        <v>0</v>
      </c>
      <c r="S28" s="3">
        <f t="shared" si="3"/>
        <v>13500</v>
      </c>
    </row>
    <row r="29" spans="1:19" ht="28.5" customHeight="1">
      <c r="A29" s="2">
        <v>542</v>
      </c>
      <c r="B29" s="13">
        <v>16</v>
      </c>
      <c r="C29" s="23" t="s">
        <v>41</v>
      </c>
      <c r="D29" s="23" t="s">
        <v>60</v>
      </c>
      <c r="E29" s="24" t="s">
        <v>40</v>
      </c>
      <c r="F29" s="25">
        <v>43556</v>
      </c>
      <c r="G29" s="25">
        <v>43922</v>
      </c>
      <c r="H29" s="3">
        <v>20000</v>
      </c>
      <c r="I29" s="3">
        <v>0</v>
      </c>
      <c r="J29" s="3">
        <v>574</v>
      </c>
      <c r="K29" s="3">
        <v>1419.9999999999998</v>
      </c>
      <c r="L29" s="3">
        <v>220</v>
      </c>
      <c r="M29" s="3">
        <v>608</v>
      </c>
      <c r="N29" s="14">
        <v>1418</v>
      </c>
      <c r="O29" s="3"/>
      <c r="P29" s="14">
        <f aca="true" t="shared" si="4" ref="P29:P55">SUM(J29:O29)</f>
        <v>4240</v>
      </c>
      <c r="Q29" s="3">
        <f t="shared" si="1"/>
        <v>1182</v>
      </c>
      <c r="R29" s="14">
        <f aca="true" t="shared" si="5" ref="R29:R74">K29+L29+N29</f>
        <v>3058</v>
      </c>
      <c r="S29" s="3">
        <f t="shared" si="3"/>
        <v>18818</v>
      </c>
    </row>
    <row r="30" spans="1:19" ht="28.5" customHeight="1">
      <c r="A30" s="2">
        <v>543</v>
      </c>
      <c r="B30" s="13">
        <v>17</v>
      </c>
      <c r="C30" s="23" t="s">
        <v>57</v>
      </c>
      <c r="D30" s="23" t="s">
        <v>60</v>
      </c>
      <c r="E30" s="24" t="s">
        <v>30</v>
      </c>
      <c r="F30" s="25">
        <v>43556</v>
      </c>
      <c r="G30" s="25">
        <v>43922</v>
      </c>
      <c r="H30" s="3">
        <v>35000</v>
      </c>
      <c r="I30" s="3">
        <v>0</v>
      </c>
      <c r="J30" s="3">
        <v>1004.5</v>
      </c>
      <c r="K30" s="3">
        <v>2485</v>
      </c>
      <c r="L30" s="3">
        <v>385</v>
      </c>
      <c r="M30" s="3">
        <v>1064</v>
      </c>
      <c r="N30" s="14">
        <v>2481.5</v>
      </c>
      <c r="O30" s="3"/>
      <c r="P30" s="14">
        <f t="shared" si="4"/>
        <v>7420</v>
      </c>
      <c r="Q30" s="3">
        <f t="shared" si="1"/>
        <v>2068.5</v>
      </c>
      <c r="R30" s="14">
        <f t="shared" si="5"/>
        <v>5351.5</v>
      </c>
      <c r="S30" s="3">
        <f t="shared" si="3"/>
        <v>32931.5</v>
      </c>
    </row>
    <row r="31" spans="1:19" ht="28.5" customHeight="1">
      <c r="A31" s="2">
        <v>544</v>
      </c>
      <c r="B31" s="13">
        <v>18</v>
      </c>
      <c r="C31" s="23" t="s">
        <v>42</v>
      </c>
      <c r="D31" s="23" t="s">
        <v>60</v>
      </c>
      <c r="E31" s="24" t="s">
        <v>65</v>
      </c>
      <c r="F31" s="25">
        <v>43556</v>
      </c>
      <c r="G31" s="25">
        <v>43922</v>
      </c>
      <c r="H31" s="3">
        <v>80000</v>
      </c>
      <c r="I31" s="3">
        <v>7400.87</v>
      </c>
      <c r="J31" s="3">
        <v>2296</v>
      </c>
      <c r="K31" s="3">
        <v>5679.999999999999</v>
      </c>
      <c r="L31" s="3">
        <v>490.03</v>
      </c>
      <c r="M31" s="3">
        <v>2432</v>
      </c>
      <c r="N31" s="14">
        <v>5672</v>
      </c>
      <c r="O31" s="3"/>
      <c r="P31" s="14">
        <f t="shared" si="4"/>
        <v>16570.03</v>
      </c>
      <c r="Q31" s="3">
        <f t="shared" si="1"/>
        <v>12128.869999999999</v>
      </c>
      <c r="R31" s="14">
        <f t="shared" si="5"/>
        <v>11842.029999999999</v>
      </c>
      <c r="S31" s="3">
        <f t="shared" si="3"/>
        <v>67871.13</v>
      </c>
    </row>
    <row r="32" spans="1:19" ht="28.5" customHeight="1">
      <c r="A32" s="2">
        <v>547</v>
      </c>
      <c r="B32" s="13">
        <v>19</v>
      </c>
      <c r="C32" s="23" t="s">
        <v>58</v>
      </c>
      <c r="D32" s="23" t="s">
        <v>60</v>
      </c>
      <c r="E32" s="24" t="s">
        <v>66</v>
      </c>
      <c r="F32" s="25">
        <v>43556</v>
      </c>
      <c r="G32" s="25">
        <v>43922</v>
      </c>
      <c r="H32" s="3">
        <v>20000</v>
      </c>
      <c r="I32" s="3">
        <v>0</v>
      </c>
      <c r="J32" s="3">
        <v>574</v>
      </c>
      <c r="K32" s="3">
        <v>1419.9999999999998</v>
      </c>
      <c r="L32" s="3">
        <v>220</v>
      </c>
      <c r="M32" s="3">
        <v>608</v>
      </c>
      <c r="N32" s="14">
        <v>1418</v>
      </c>
      <c r="O32" s="3"/>
      <c r="P32" s="14">
        <f t="shared" si="4"/>
        <v>4240</v>
      </c>
      <c r="Q32" s="3">
        <f t="shared" si="1"/>
        <v>1182</v>
      </c>
      <c r="R32" s="14">
        <f t="shared" si="5"/>
        <v>3058</v>
      </c>
      <c r="S32" s="3">
        <f t="shared" si="3"/>
        <v>18818</v>
      </c>
    </row>
    <row r="33" spans="1:19" ht="28.5" customHeight="1">
      <c r="A33" s="2">
        <v>557</v>
      </c>
      <c r="B33" s="13">
        <v>20</v>
      </c>
      <c r="C33" s="23" t="s">
        <v>47</v>
      </c>
      <c r="D33" s="23" t="s">
        <v>60</v>
      </c>
      <c r="E33" s="24" t="s">
        <v>37</v>
      </c>
      <c r="F33" s="25">
        <v>43556</v>
      </c>
      <c r="G33" s="25">
        <v>43922</v>
      </c>
      <c r="H33" s="3">
        <v>20000</v>
      </c>
      <c r="I33" s="3">
        <v>0</v>
      </c>
      <c r="J33" s="3">
        <v>574</v>
      </c>
      <c r="K33" s="3">
        <v>1419.9999999999998</v>
      </c>
      <c r="L33" s="3">
        <v>220</v>
      </c>
      <c r="M33" s="3">
        <v>608</v>
      </c>
      <c r="N33" s="14">
        <v>1418</v>
      </c>
      <c r="O33" s="3"/>
      <c r="P33" s="14">
        <f t="shared" si="4"/>
        <v>4240</v>
      </c>
      <c r="Q33" s="3">
        <f t="shared" si="1"/>
        <v>1182</v>
      </c>
      <c r="R33" s="14">
        <f t="shared" si="5"/>
        <v>3058</v>
      </c>
      <c r="S33" s="3">
        <f t="shared" si="3"/>
        <v>18818</v>
      </c>
    </row>
    <row r="34" spans="1:19" ht="28.5" customHeight="1">
      <c r="A34" s="2">
        <v>568</v>
      </c>
      <c r="B34" s="13">
        <v>21</v>
      </c>
      <c r="C34" s="23" t="s">
        <v>59</v>
      </c>
      <c r="D34" s="23" t="s">
        <v>60</v>
      </c>
      <c r="E34" s="24" t="s">
        <v>40</v>
      </c>
      <c r="F34" s="25">
        <v>43221</v>
      </c>
      <c r="G34" s="25">
        <v>43586</v>
      </c>
      <c r="H34" s="3">
        <v>20000</v>
      </c>
      <c r="I34" s="3">
        <v>0</v>
      </c>
      <c r="J34" s="3">
        <v>574</v>
      </c>
      <c r="K34" s="3">
        <v>1419.9999999999998</v>
      </c>
      <c r="L34" s="3">
        <v>220</v>
      </c>
      <c r="M34" s="3">
        <v>608</v>
      </c>
      <c r="N34" s="14">
        <v>1418</v>
      </c>
      <c r="O34" s="3"/>
      <c r="P34" s="14">
        <f t="shared" si="4"/>
        <v>4240</v>
      </c>
      <c r="Q34" s="3">
        <f t="shared" si="1"/>
        <v>1182</v>
      </c>
      <c r="R34" s="14">
        <f t="shared" si="5"/>
        <v>3058</v>
      </c>
      <c r="S34" s="3">
        <f t="shared" si="3"/>
        <v>18818</v>
      </c>
    </row>
    <row r="35" spans="1:19" ht="28.5" customHeight="1">
      <c r="A35" s="2">
        <v>570</v>
      </c>
      <c r="B35" s="13">
        <v>22</v>
      </c>
      <c r="C35" s="23" t="s">
        <v>49</v>
      </c>
      <c r="D35" s="23" t="s">
        <v>60</v>
      </c>
      <c r="E35" s="24" t="s">
        <v>40</v>
      </c>
      <c r="F35" s="25">
        <v>43221</v>
      </c>
      <c r="G35" s="25">
        <v>43586</v>
      </c>
      <c r="H35" s="3">
        <v>20000</v>
      </c>
      <c r="I35" s="3">
        <v>0</v>
      </c>
      <c r="J35" s="3">
        <v>574</v>
      </c>
      <c r="K35" s="3">
        <v>1419.9999999999998</v>
      </c>
      <c r="L35" s="3">
        <v>220</v>
      </c>
      <c r="M35" s="3">
        <v>608</v>
      </c>
      <c r="N35" s="14">
        <v>1418</v>
      </c>
      <c r="O35" s="3"/>
      <c r="P35" s="14">
        <f t="shared" si="4"/>
        <v>4240</v>
      </c>
      <c r="Q35" s="3">
        <f t="shared" si="1"/>
        <v>1182</v>
      </c>
      <c r="R35" s="14">
        <f t="shared" si="5"/>
        <v>3058</v>
      </c>
      <c r="S35" s="3">
        <f t="shared" si="3"/>
        <v>18818</v>
      </c>
    </row>
    <row r="36" spans="1:19" ht="28.5" customHeight="1">
      <c r="A36" s="2"/>
      <c r="B36" s="13">
        <v>23</v>
      </c>
      <c r="C36" s="23" t="s">
        <v>129</v>
      </c>
      <c r="D36" s="23" t="s">
        <v>60</v>
      </c>
      <c r="E36" s="24" t="s">
        <v>67</v>
      </c>
      <c r="F36" s="25">
        <v>43466</v>
      </c>
      <c r="G36" s="25">
        <v>43617</v>
      </c>
      <c r="H36" s="3">
        <v>35000</v>
      </c>
      <c r="I36" s="3">
        <v>0</v>
      </c>
      <c r="J36" s="3">
        <v>1004.5</v>
      </c>
      <c r="K36" s="3">
        <v>2485</v>
      </c>
      <c r="L36" s="3">
        <v>385</v>
      </c>
      <c r="M36" s="3">
        <v>1064</v>
      </c>
      <c r="N36" s="14">
        <v>2481.5</v>
      </c>
      <c r="O36" s="3"/>
      <c r="P36" s="14">
        <f t="shared" si="4"/>
        <v>7420</v>
      </c>
      <c r="Q36" s="3">
        <f t="shared" si="1"/>
        <v>2068.5</v>
      </c>
      <c r="R36" s="14">
        <f t="shared" si="5"/>
        <v>5351.5</v>
      </c>
      <c r="S36" s="3">
        <f t="shared" si="3"/>
        <v>32931.5</v>
      </c>
    </row>
    <row r="37" spans="1:19" ht="28.5" customHeight="1">
      <c r="A37" s="2">
        <v>575</v>
      </c>
      <c r="B37" s="13">
        <v>24</v>
      </c>
      <c r="C37" s="23" t="s">
        <v>50</v>
      </c>
      <c r="D37" s="23" t="s">
        <v>60</v>
      </c>
      <c r="E37" s="24" t="s">
        <v>67</v>
      </c>
      <c r="F37" s="25">
        <v>43221</v>
      </c>
      <c r="G37" s="25">
        <v>43586</v>
      </c>
      <c r="H37" s="3">
        <v>50000</v>
      </c>
      <c r="I37" s="3">
        <v>1854</v>
      </c>
      <c r="J37" s="3">
        <v>1435</v>
      </c>
      <c r="K37" s="3">
        <v>3549.9999999999995</v>
      </c>
      <c r="L37" s="3">
        <v>490.03</v>
      </c>
      <c r="M37" s="3">
        <v>1520</v>
      </c>
      <c r="N37" s="14">
        <v>3545.0000000000005</v>
      </c>
      <c r="O37" s="3"/>
      <c r="P37" s="14">
        <f t="shared" si="4"/>
        <v>10540.03</v>
      </c>
      <c r="Q37" s="3">
        <f t="shared" si="1"/>
        <v>4809</v>
      </c>
      <c r="R37" s="14">
        <f t="shared" si="5"/>
        <v>7585.030000000001</v>
      </c>
      <c r="S37" s="3">
        <f t="shared" si="3"/>
        <v>45191</v>
      </c>
    </row>
    <row r="38" spans="1:19" ht="28.5" customHeight="1">
      <c r="A38" s="2">
        <v>585</v>
      </c>
      <c r="B38" s="13">
        <v>25</v>
      </c>
      <c r="C38" s="23" t="s">
        <v>54</v>
      </c>
      <c r="D38" s="23" t="s">
        <v>60</v>
      </c>
      <c r="E38" s="24" t="s">
        <v>48</v>
      </c>
      <c r="F38" s="25">
        <v>43313</v>
      </c>
      <c r="G38" s="25">
        <v>43678</v>
      </c>
      <c r="H38" s="3">
        <v>25000</v>
      </c>
      <c r="I38" s="3">
        <v>0</v>
      </c>
      <c r="J38" s="3">
        <v>717.5</v>
      </c>
      <c r="K38" s="3">
        <v>1774.9999999999998</v>
      </c>
      <c r="L38" s="3">
        <v>275</v>
      </c>
      <c r="M38" s="3">
        <v>760</v>
      </c>
      <c r="N38" s="14">
        <v>1772.5000000000002</v>
      </c>
      <c r="O38" s="3"/>
      <c r="P38" s="14">
        <f t="shared" si="4"/>
        <v>5300</v>
      </c>
      <c r="Q38" s="3">
        <f t="shared" si="1"/>
        <v>1477.5</v>
      </c>
      <c r="R38" s="14">
        <f t="shared" si="5"/>
        <v>3822.5</v>
      </c>
      <c r="S38" s="3">
        <f t="shared" si="3"/>
        <v>23522.5</v>
      </c>
    </row>
    <row r="39" spans="1:19" ht="28.5" customHeight="1">
      <c r="A39" s="2"/>
      <c r="B39" s="13">
        <v>26</v>
      </c>
      <c r="C39" s="23" t="s">
        <v>124</v>
      </c>
      <c r="D39" s="23" t="s">
        <v>60</v>
      </c>
      <c r="E39" s="24" t="s">
        <v>37</v>
      </c>
      <c r="F39" s="25">
        <v>43466</v>
      </c>
      <c r="G39" s="25">
        <v>43617</v>
      </c>
      <c r="H39" s="3">
        <v>20000</v>
      </c>
      <c r="I39" s="3">
        <v>0</v>
      </c>
      <c r="J39" s="3">
        <v>574</v>
      </c>
      <c r="K39" s="3">
        <v>1419.9999999999998</v>
      </c>
      <c r="L39" s="3">
        <v>220</v>
      </c>
      <c r="M39" s="3">
        <v>608</v>
      </c>
      <c r="N39" s="14">
        <v>1418</v>
      </c>
      <c r="O39" s="3"/>
      <c r="P39" s="14">
        <f t="shared" si="4"/>
        <v>4240</v>
      </c>
      <c r="Q39" s="3">
        <f t="shared" si="1"/>
        <v>1182</v>
      </c>
      <c r="R39" s="14">
        <f t="shared" si="5"/>
        <v>3058</v>
      </c>
      <c r="S39" s="3">
        <f t="shared" si="3"/>
        <v>18818</v>
      </c>
    </row>
    <row r="40" spans="1:19" ht="28.5" customHeight="1">
      <c r="A40" s="2"/>
      <c r="B40" s="13">
        <v>27</v>
      </c>
      <c r="C40" s="23" t="s">
        <v>126</v>
      </c>
      <c r="D40" s="23" t="s">
        <v>60</v>
      </c>
      <c r="E40" s="24" t="s">
        <v>37</v>
      </c>
      <c r="F40" s="25">
        <v>43466</v>
      </c>
      <c r="G40" s="25">
        <v>43617</v>
      </c>
      <c r="H40" s="3">
        <v>20000</v>
      </c>
      <c r="I40" s="3">
        <v>0</v>
      </c>
      <c r="J40" s="3">
        <v>574</v>
      </c>
      <c r="K40" s="3">
        <v>1419.9999999999998</v>
      </c>
      <c r="L40" s="3">
        <v>220</v>
      </c>
      <c r="M40" s="3">
        <v>608</v>
      </c>
      <c r="N40" s="14">
        <v>1418</v>
      </c>
      <c r="O40" s="3"/>
      <c r="P40" s="14">
        <f t="shared" si="4"/>
        <v>4240</v>
      </c>
      <c r="Q40" s="3">
        <f t="shared" si="1"/>
        <v>1182</v>
      </c>
      <c r="R40" s="14">
        <f t="shared" si="5"/>
        <v>3058</v>
      </c>
      <c r="S40" s="3">
        <f t="shared" si="3"/>
        <v>18818</v>
      </c>
    </row>
    <row r="41" spans="1:19" ht="28.5" customHeight="1">
      <c r="A41" s="2"/>
      <c r="B41" s="13">
        <v>28</v>
      </c>
      <c r="C41" s="23" t="s">
        <v>125</v>
      </c>
      <c r="D41" s="23" t="s">
        <v>60</v>
      </c>
      <c r="E41" s="24" t="s">
        <v>37</v>
      </c>
      <c r="F41" s="25">
        <v>43466</v>
      </c>
      <c r="G41" s="25">
        <v>43617</v>
      </c>
      <c r="H41" s="3">
        <v>33000</v>
      </c>
      <c r="I41" s="3">
        <v>0</v>
      </c>
      <c r="J41" s="33">
        <v>574</v>
      </c>
      <c r="K41" s="32">
        <v>1419.9999999999998</v>
      </c>
      <c r="L41" s="32">
        <v>220</v>
      </c>
      <c r="M41" s="33">
        <v>608</v>
      </c>
      <c r="N41" s="32">
        <f>G41*0.0709</f>
        <v>3092.4453000000003</v>
      </c>
      <c r="O41" s="3"/>
      <c r="P41" s="14">
        <f t="shared" si="4"/>
        <v>5914.4453</v>
      </c>
      <c r="Q41" s="3">
        <f t="shared" si="1"/>
        <v>1182</v>
      </c>
      <c r="R41" s="14">
        <f t="shared" si="5"/>
        <v>4732.4453</v>
      </c>
      <c r="S41" s="3">
        <f t="shared" si="3"/>
        <v>31818</v>
      </c>
    </row>
    <row r="42" spans="1:19" ht="28.5" customHeight="1">
      <c r="A42" s="2">
        <v>589</v>
      </c>
      <c r="B42" s="13">
        <v>29</v>
      </c>
      <c r="C42" s="23" t="s">
        <v>53</v>
      </c>
      <c r="D42" s="23" t="s">
        <v>60</v>
      </c>
      <c r="E42" s="24" t="s">
        <v>37</v>
      </c>
      <c r="F42" s="25">
        <v>43525</v>
      </c>
      <c r="G42" s="25">
        <v>43891</v>
      </c>
      <c r="H42" s="3">
        <v>20000</v>
      </c>
      <c r="I42" s="3">
        <v>0</v>
      </c>
      <c r="J42" s="3">
        <v>574</v>
      </c>
      <c r="K42" s="3">
        <v>1419.9999999999998</v>
      </c>
      <c r="L42" s="3">
        <v>220</v>
      </c>
      <c r="M42" s="3">
        <v>608</v>
      </c>
      <c r="N42" s="14">
        <v>1418</v>
      </c>
      <c r="O42" s="3"/>
      <c r="P42" s="14">
        <f t="shared" si="4"/>
        <v>4240</v>
      </c>
      <c r="Q42" s="3">
        <f t="shared" si="1"/>
        <v>1182</v>
      </c>
      <c r="R42" s="14">
        <f t="shared" si="5"/>
        <v>3058</v>
      </c>
      <c r="S42" s="3">
        <f t="shared" si="3"/>
        <v>18818</v>
      </c>
    </row>
    <row r="43" spans="1:19" ht="28.5" customHeight="1">
      <c r="A43" s="2">
        <v>599</v>
      </c>
      <c r="B43" s="13">
        <v>30</v>
      </c>
      <c r="C43" s="23" t="s">
        <v>72</v>
      </c>
      <c r="D43" s="23" t="s">
        <v>60</v>
      </c>
      <c r="E43" s="24" t="s">
        <v>37</v>
      </c>
      <c r="F43" s="25">
        <v>43221</v>
      </c>
      <c r="G43" s="25">
        <v>43586</v>
      </c>
      <c r="H43" s="3">
        <v>20000</v>
      </c>
      <c r="I43" s="3">
        <v>0</v>
      </c>
      <c r="J43" s="15">
        <v>574</v>
      </c>
      <c r="K43" s="3">
        <v>1419.9999999999998</v>
      </c>
      <c r="L43" s="3">
        <v>220</v>
      </c>
      <c r="M43" s="15">
        <v>608</v>
      </c>
      <c r="N43" s="14">
        <v>1418</v>
      </c>
      <c r="O43" s="3"/>
      <c r="P43" s="14">
        <f t="shared" si="4"/>
        <v>4240</v>
      </c>
      <c r="Q43" s="3">
        <f t="shared" si="1"/>
        <v>1182</v>
      </c>
      <c r="R43" s="14">
        <f t="shared" si="5"/>
        <v>3058</v>
      </c>
      <c r="S43" s="3">
        <f t="shared" si="3"/>
        <v>18818</v>
      </c>
    </row>
    <row r="44" spans="1:19" ht="28.5" customHeight="1">
      <c r="A44" s="2">
        <v>608</v>
      </c>
      <c r="B44" s="13">
        <v>31</v>
      </c>
      <c r="C44" s="23" t="s">
        <v>74</v>
      </c>
      <c r="D44" s="23" t="s">
        <v>60</v>
      </c>
      <c r="E44" s="24" t="s">
        <v>35</v>
      </c>
      <c r="F44" s="25">
        <v>43313</v>
      </c>
      <c r="G44" s="25">
        <v>43678</v>
      </c>
      <c r="H44" s="3">
        <v>30000</v>
      </c>
      <c r="I44" s="3">
        <v>0</v>
      </c>
      <c r="J44" s="3">
        <v>861</v>
      </c>
      <c r="K44" s="3">
        <v>2130</v>
      </c>
      <c r="L44" s="3">
        <v>330</v>
      </c>
      <c r="M44" s="3">
        <v>912</v>
      </c>
      <c r="N44" s="14">
        <v>2127</v>
      </c>
      <c r="O44" s="3"/>
      <c r="P44" s="14">
        <f t="shared" si="4"/>
        <v>6360</v>
      </c>
      <c r="Q44" s="3">
        <f t="shared" si="1"/>
        <v>1773</v>
      </c>
      <c r="R44" s="14">
        <f t="shared" si="5"/>
        <v>4587</v>
      </c>
      <c r="S44" s="3">
        <f t="shared" si="3"/>
        <v>28227</v>
      </c>
    </row>
    <row r="45" spans="1:19" ht="28.5" customHeight="1">
      <c r="A45" s="2">
        <v>609</v>
      </c>
      <c r="B45" s="13">
        <v>32</v>
      </c>
      <c r="C45" s="23" t="s">
        <v>75</v>
      </c>
      <c r="D45" s="23" t="s">
        <v>60</v>
      </c>
      <c r="E45" s="24" t="s">
        <v>73</v>
      </c>
      <c r="F45" s="25">
        <v>43313</v>
      </c>
      <c r="G45" s="25">
        <v>43678</v>
      </c>
      <c r="H45" s="3">
        <v>22000</v>
      </c>
      <c r="I45" s="3">
        <v>0</v>
      </c>
      <c r="J45" s="3">
        <v>631.4</v>
      </c>
      <c r="K45" s="3">
        <v>1561.9999999999998</v>
      </c>
      <c r="L45" s="3">
        <v>242</v>
      </c>
      <c r="M45" s="3">
        <v>668.8</v>
      </c>
      <c r="N45" s="14">
        <v>1559.8000000000002</v>
      </c>
      <c r="O45" s="3"/>
      <c r="P45" s="14">
        <f t="shared" si="4"/>
        <v>4664</v>
      </c>
      <c r="Q45" s="3">
        <f t="shared" si="1"/>
        <v>1300.1999999999998</v>
      </c>
      <c r="R45" s="14">
        <f t="shared" si="5"/>
        <v>3363.8</v>
      </c>
      <c r="S45" s="3">
        <f t="shared" si="3"/>
        <v>20699.8</v>
      </c>
    </row>
    <row r="46" spans="1:19" ht="28.5" customHeight="1">
      <c r="A46" s="2">
        <v>619</v>
      </c>
      <c r="B46" s="13">
        <v>33</v>
      </c>
      <c r="C46" s="23" t="s">
        <v>79</v>
      </c>
      <c r="D46" s="23" t="s">
        <v>60</v>
      </c>
      <c r="E46" s="24" t="s">
        <v>37</v>
      </c>
      <c r="F46" s="25">
        <v>43221</v>
      </c>
      <c r="G46" s="25">
        <v>43586</v>
      </c>
      <c r="H46" s="3">
        <v>20000</v>
      </c>
      <c r="I46" s="3">
        <v>0</v>
      </c>
      <c r="J46" s="3">
        <v>574</v>
      </c>
      <c r="K46" s="3">
        <v>1419.9999999999998</v>
      </c>
      <c r="L46" s="3">
        <v>220</v>
      </c>
      <c r="M46" s="3">
        <v>608</v>
      </c>
      <c r="N46" s="14">
        <v>1418</v>
      </c>
      <c r="O46" s="3"/>
      <c r="P46" s="14">
        <f t="shared" si="4"/>
        <v>4240</v>
      </c>
      <c r="Q46" s="3">
        <f t="shared" si="1"/>
        <v>1182</v>
      </c>
      <c r="R46" s="14">
        <f t="shared" si="5"/>
        <v>3058</v>
      </c>
      <c r="S46" s="3">
        <f t="shared" si="3"/>
        <v>18818</v>
      </c>
    </row>
    <row r="47" spans="1:19" ht="28.5" customHeight="1">
      <c r="A47" s="2">
        <v>632</v>
      </c>
      <c r="B47" s="13">
        <v>34</v>
      </c>
      <c r="C47" s="23" t="s">
        <v>85</v>
      </c>
      <c r="D47" s="23" t="s">
        <v>60</v>
      </c>
      <c r="E47" s="24" t="s">
        <v>87</v>
      </c>
      <c r="F47" s="25">
        <v>43160</v>
      </c>
      <c r="G47" s="27">
        <v>43709</v>
      </c>
      <c r="H47" s="4">
        <v>50000</v>
      </c>
      <c r="I47" s="3">
        <v>1854</v>
      </c>
      <c r="J47" s="4">
        <v>1435</v>
      </c>
      <c r="K47" s="4">
        <v>3549.9999999999995</v>
      </c>
      <c r="L47" s="4">
        <v>490.03</v>
      </c>
      <c r="M47" s="4">
        <v>1520</v>
      </c>
      <c r="N47" s="17">
        <v>3545.0000000000005</v>
      </c>
      <c r="O47" s="4"/>
      <c r="P47" s="14">
        <f t="shared" si="4"/>
        <v>10540.03</v>
      </c>
      <c r="Q47" s="3">
        <f t="shared" si="1"/>
        <v>4809</v>
      </c>
      <c r="R47" s="17">
        <f t="shared" si="5"/>
        <v>7585.030000000001</v>
      </c>
      <c r="S47" s="3">
        <f t="shared" si="3"/>
        <v>45191</v>
      </c>
    </row>
    <row r="48" spans="1:19" ht="28.5" customHeight="1">
      <c r="A48" s="2">
        <v>634</v>
      </c>
      <c r="B48" s="13">
        <v>35</v>
      </c>
      <c r="C48" s="23" t="s">
        <v>86</v>
      </c>
      <c r="D48" s="23" t="s">
        <v>60</v>
      </c>
      <c r="E48" s="24" t="s">
        <v>87</v>
      </c>
      <c r="F48" s="25">
        <v>43160</v>
      </c>
      <c r="G48" s="25">
        <v>43709</v>
      </c>
      <c r="H48" s="3">
        <v>50000</v>
      </c>
      <c r="I48" s="3">
        <v>1854</v>
      </c>
      <c r="J48" s="3">
        <v>1435</v>
      </c>
      <c r="K48" s="3">
        <v>3549.9999999999995</v>
      </c>
      <c r="L48" s="3">
        <v>490.03</v>
      </c>
      <c r="M48" s="3">
        <v>1520</v>
      </c>
      <c r="N48" s="14">
        <v>3545.0000000000005</v>
      </c>
      <c r="O48" s="3"/>
      <c r="P48" s="14">
        <f t="shared" si="4"/>
        <v>10540.03</v>
      </c>
      <c r="Q48" s="3">
        <f t="shared" si="1"/>
        <v>4809</v>
      </c>
      <c r="R48" s="14">
        <f t="shared" si="5"/>
        <v>7585.030000000001</v>
      </c>
      <c r="S48" s="3">
        <f t="shared" si="3"/>
        <v>45191</v>
      </c>
    </row>
    <row r="49" spans="1:19" ht="28.5" customHeight="1">
      <c r="A49" s="2">
        <v>637</v>
      </c>
      <c r="B49" s="13">
        <v>36</v>
      </c>
      <c r="C49" s="23" t="s">
        <v>97</v>
      </c>
      <c r="D49" s="23" t="s">
        <v>60</v>
      </c>
      <c r="E49" s="24" t="s">
        <v>98</v>
      </c>
      <c r="F49" s="25">
        <v>43191</v>
      </c>
      <c r="G49" s="25">
        <v>43739</v>
      </c>
      <c r="H49" s="3">
        <v>50000</v>
      </c>
      <c r="I49" s="3">
        <v>1854</v>
      </c>
      <c r="J49" s="3">
        <v>1435</v>
      </c>
      <c r="K49" s="3">
        <v>3549.9999999999995</v>
      </c>
      <c r="L49" s="3">
        <v>490.03</v>
      </c>
      <c r="M49" s="3">
        <v>1520</v>
      </c>
      <c r="N49" s="14">
        <v>3545.0000000000005</v>
      </c>
      <c r="O49" s="3"/>
      <c r="P49" s="14">
        <f t="shared" si="4"/>
        <v>10540.03</v>
      </c>
      <c r="Q49" s="3">
        <f t="shared" si="1"/>
        <v>4809</v>
      </c>
      <c r="R49" s="14">
        <f t="shared" si="5"/>
        <v>7585.030000000001</v>
      </c>
      <c r="S49" s="3">
        <f t="shared" si="3"/>
        <v>45191</v>
      </c>
    </row>
    <row r="50" spans="1:19" ht="28.5" customHeight="1">
      <c r="A50" s="2">
        <v>645</v>
      </c>
      <c r="B50" s="13">
        <v>37</v>
      </c>
      <c r="C50" s="23" t="s">
        <v>102</v>
      </c>
      <c r="D50" s="23" t="s">
        <v>60</v>
      </c>
      <c r="E50" s="24" t="s">
        <v>38</v>
      </c>
      <c r="F50" s="25">
        <v>43191</v>
      </c>
      <c r="G50" s="25">
        <v>43739</v>
      </c>
      <c r="H50" s="3">
        <v>27000</v>
      </c>
      <c r="I50" s="3">
        <v>0</v>
      </c>
      <c r="J50" s="3">
        <v>774.9</v>
      </c>
      <c r="K50" s="3">
        <v>1916.9999999999998</v>
      </c>
      <c r="L50" s="3">
        <v>297</v>
      </c>
      <c r="M50" s="3">
        <v>820.8</v>
      </c>
      <c r="N50" s="14">
        <v>1914.3000000000002</v>
      </c>
      <c r="O50" s="3"/>
      <c r="P50" s="14">
        <f t="shared" si="4"/>
        <v>5724</v>
      </c>
      <c r="Q50" s="3">
        <f aca="true" t="shared" si="6" ref="Q50:Q74">J50+M50+O50+I50</f>
        <v>1595.6999999999998</v>
      </c>
      <c r="R50" s="14">
        <f t="shared" si="5"/>
        <v>4128.3</v>
      </c>
      <c r="S50" s="3">
        <f aca="true" t="shared" si="7" ref="S50:S74">H50-Q50</f>
        <v>25404.3</v>
      </c>
    </row>
    <row r="51" spans="1:19" ht="28.5" customHeight="1">
      <c r="A51" s="2">
        <v>649</v>
      </c>
      <c r="B51" s="13">
        <v>38</v>
      </c>
      <c r="C51" s="23" t="s">
        <v>106</v>
      </c>
      <c r="D51" s="23" t="s">
        <v>60</v>
      </c>
      <c r="E51" s="24" t="s">
        <v>37</v>
      </c>
      <c r="F51" s="25">
        <v>43221</v>
      </c>
      <c r="G51" s="25">
        <v>43770</v>
      </c>
      <c r="H51" s="3">
        <v>20000</v>
      </c>
      <c r="I51" s="3">
        <v>0</v>
      </c>
      <c r="J51" s="3">
        <v>574</v>
      </c>
      <c r="K51" s="3">
        <v>1419.9999999999998</v>
      </c>
      <c r="L51" s="3">
        <v>220</v>
      </c>
      <c r="M51" s="3">
        <v>608</v>
      </c>
      <c r="N51" s="14">
        <v>1418</v>
      </c>
      <c r="O51" s="3"/>
      <c r="P51" s="14">
        <f t="shared" si="4"/>
        <v>4240</v>
      </c>
      <c r="Q51" s="3">
        <f t="shared" si="6"/>
        <v>1182</v>
      </c>
      <c r="R51" s="14">
        <f t="shared" si="5"/>
        <v>3058</v>
      </c>
      <c r="S51" s="3">
        <f t="shared" si="7"/>
        <v>18818</v>
      </c>
    </row>
    <row r="52" spans="1:19" ht="28.5" customHeight="1">
      <c r="A52" s="2">
        <v>651</v>
      </c>
      <c r="B52" s="13">
        <v>39</v>
      </c>
      <c r="C52" s="23" t="s">
        <v>107</v>
      </c>
      <c r="D52" s="23" t="s">
        <v>60</v>
      </c>
      <c r="E52" s="24" t="s">
        <v>37</v>
      </c>
      <c r="F52" s="25">
        <v>43221</v>
      </c>
      <c r="G52" s="25">
        <v>43770</v>
      </c>
      <c r="H52" s="3">
        <v>20000</v>
      </c>
      <c r="I52" s="3">
        <v>0</v>
      </c>
      <c r="J52" s="3">
        <v>574</v>
      </c>
      <c r="K52" s="3">
        <v>1419.9999999999998</v>
      </c>
      <c r="L52" s="3">
        <v>220</v>
      </c>
      <c r="M52" s="3">
        <v>608</v>
      </c>
      <c r="N52" s="14">
        <v>1418</v>
      </c>
      <c r="O52" s="3"/>
      <c r="P52" s="14">
        <f t="shared" si="4"/>
        <v>4240</v>
      </c>
      <c r="Q52" s="3">
        <f t="shared" si="6"/>
        <v>1182</v>
      </c>
      <c r="R52" s="14">
        <f>K52+L52+N52</f>
        <v>3058</v>
      </c>
      <c r="S52" s="3">
        <f t="shared" si="7"/>
        <v>18818</v>
      </c>
    </row>
    <row r="53" spans="1:19" ht="28.5" customHeight="1">
      <c r="A53" s="2"/>
      <c r="B53" s="13">
        <v>40</v>
      </c>
      <c r="C53" s="23" t="s">
        <v>128</v>
      </c>
      <c r="D53" s="23" t="s">
        <v>60</v>
      </c>
      <c r="E53" s="24" t="s">
        <v>71</v>
      </c>
      <c r="F53" s="25">
        <v>43466</v>
      </c>
      <c r="G53" s="25">
        <v>43617</v>
      </c>
      <c r="H53" s="3">
        <v>15000</v>
      </c>
      <c r="I53" s="31">
        <v>0</v>
      </c>
      <c r="J53" s="33">
        <v>344.4</v>
      </c>
      <c r="K53" s="32">
        <v>851.9999999999999</v>
      </c>
      <c r="L53" s="32">
        <v>132</v>
      </c>
      <c r="M53" s="33">
        <v>364.8</v>
      </c>
      <c r="N53" s="32">
        <f>G53*0.0709</f>
        <v>3092.4453000000003</v>
      </c>
      <c r="O53" s="3"/>
      <c r="P53" s="14">
        <f t="shared" si="4"/>
        <v>4785.6453</v>
      </c>
      <c r="Q53" s="3">
        <f t="shared" si="6"/>
        <v>709.2</v>
      </c>
      <c r="R53" s="14">
        <f>K53+L53+N53</f>
        <v>4076.4453000000003</v>
      </c>
      <c r="S53" s="3">
        <f t="shared" si="7"/>
        <v>14290.8</v>
      </c>
    </row>
    <row r="54" spans="1:19" ht="28.5" customHeight="1">
      <c r="A54" s="2">
        <v>655</v>
      </c>
      <c r="B54" s="13">
        <v>41</v>
      </c>
      <c r="C54" s="23" t="s">
        <v>116</v>
      </c>
      <c r="D54" s="23" t="s">
        <v>60</v>
      </c>
      <c r="E54" s="24" t="s">
        <v>71</v>
      </c>
      <c r="F54" s="25">
        <v>43497</v>
      </c>
      <c r="G54" s="25">
        <v>43862</v>
      </c>
      <c r="H54" s="3">
        <v>12000</v>
      </c>
      <c r="I54" s="3">
        <v>0</v>
      </c>
      <c r="J54" s="3">
        <v>344.4</v>
      </c>
      <c r="K54" s="3">
        <v>852</v>
      </c>
      <c r="L54" s="3">
        <v>132</v>
      </c>
      <c r="M54" s="3">
        <v>364.8</v>
      </c>
      <c r="N54" s="14">
        <v>850.8</v>
      </c>
      <c r="O54" s="3"/>
      <c r="P54" s="14">
        <f t="shared" si="4"/>
        <v>2544</v>
      </c>
      <c r="Q54" s="3">
        <f t="shared" si="6"/>
        <v>709.2</v>
      </c>
      <c r="R54" s="14">
        <f t="shared" si="5"/>
        <v>1834.8</v>
      </c>
      <c r="S54" s="3">
        <f t="shared" si="7"/>
        <v>11290.8</v>
      </c>
    </row>
    <row r="55" spans="1:19" ht="28.5" customHeight="1">
      <c r="A55" s="2">
        <v>658</v>
      </c>
      <c r="B55" s="13">
        <v>42</v>
      </c>
      <c r="C55" s="23" t="s">
        <v>114</v>
      </c>
      <c r="D55" s="23" t="s">
        <v>60</v>
      </c>
      <c r="E55" s="24" t="s">
        <v>115</v>
      </c>
      <c r="F55" s="25">
        <v>43497</v>
      </c>
      <c r="G55" s="25">
        <v>43862</v>
      </c>
      <c r="H55" s="3">
        <v>30000</v>
      </c>
      <c r="I55" s="3">
        <v>0</v>
      </c>
      <c r="J55" s="3">
        <v>861</v>
      </c>
      <c r="K55" s="3">
        <v>2130</v>
      </c>
      <c r="L55" s="3">
        <v>330</v>
      </c>
      <c r="M55" s="3">
        <v>912</v>
      </c>
      <c r="N55" s="14">
        <v>2127</v>
      </c>
      <c r="O55" s="3"/>
      <c r="P55" s="14">
        <f t="shared" si="4"/>
        <v>6360</v>
      </c>
      <c r="Q55" s="3">
        <f t="shared" si="6"/>
        <v>1773</v>
      </c>
      <c r="R55" s="14">
        <f t="shared" si="5"/>
        <v>4587</v>
      </c>
      <c r="S55" s="3">
        <f t="shared" si="7"/>
        <v>28227</v>
      </c>
    </row>
    <row r="56" spans="1:19" ht="28.5" customHeight="1">
      <c r="A56" s="2"/>
      <c r="B56" s="13">
        <v>43</v>
      </c>
      <c r="C56" s="23" t="s">
        <v>120</v>
      </c>
      <c r="D56" s="23" t="s">
        <v>60</v>
      </c>
      <c r="E56" s="24" t="s">
        <v>40</v>
      </c>
      <c r="F56" s="25">
        <v>43344</v>
      </c>
      <c r="G56" s="25">
        <v>43525</v>
      </c>
      <c r="H56" s="3">
        <v>25000</v>
      </c>
      <c r="I56" s="3">
        <v>0</v>
      </c>
      <c r="J56" s="3">
        <v>717.5</v>
      </c>
      <c r="K56" s="3">
        <v>1774.9999999999998</v>
      </c>
      <c r="L56" s="3">
        <v>275</v>
      </c>
      <c r="M56" s="3">
        <v>760</v>
      </c>
      <c r="N56" s="14">
        <v>1772.5000000000002</v>
      </c>
      <c r="O56" s="3"/>
      <c r="P56" s="14">
        <v>5300</v>
      </c>
      <c r="Q56" s="3">
        <v>1477.5</v>
      </c>
      <c r="R56" s="14">
        <v>3822.5</v>
      </c>
      <c r="S56" s="3">
        <v>23522.5</v>
      </c>
    </row>
    <row r="57" spans="1:19" ht="28.5" customHeight="1">
      <c r="A57">
        <v>1005</v>
      </c>
      <c r="B57" s="13">
        <v>44</v>
      </c>
      <c r="C57" s="23" t="s">
        <v>39</v>
      </c>
      <c r="D57" s="23" t="s">
        <v>60</v>
      </c>
      <c r="E57" s="24" t="s">
        <v>28</v>
      </c>
      <c r="F57" s="25">
        <v>43014</v>
      </c>
      <c r="G57" s="25">
        <v>43744</v>
      </c>
      <c r="H57" s="3">
        <v>12000</v>
      </c>
      <c r="I57" s="3">
        <v>1200</v>
      </c>
      <c r="J57" s="3">
        <v>0</v>
      </c>
      <c r="K57" s="3">
        <v>0</v>
      </c>
      <c r="L57" s="3">
        <v>0</v>
      </c>
      <c r="M57" s="3">
        <v>0</v>
      </c>
      <c r="N57" s="14">
        <v>0</v>
      </c>
      <c r="O57" s="3"/>
      <c r="P57" s="14">
        <v>0</v>
      </c>
      <c r="Q57" s="3">
        <f t="shared" si="6"/>
        <v>1200</v>
      </c>
      <c r="R57" s="14">
        <f t="shared" si="5"/>
        <v>0</v>
      </c>
      <c r="S57" s="3">
        <f t="shared" si="7"/>
        <v>10800</v>
      </c>
    </row>
    <row r="58" spans="1:19" ht="31.5" customHeight="1">
      <c r="A58" s="2">
        <v>650</v>
      </c>
      <c r="B58" s="13">
        <v>45</v>
      </c>
      <c r="C58" s="23" t="s">
        <v>113</v>
      </c>
      <c r="D58" s="23" t="s">
        <v>108</v>
      </c>
      <c r="E58" s="24" t="s">
        <v>109</v>
      </c>
      <c r="F58" s="25">
        <v>43221</v>
      </c>
      <c r="G58" s="25">
        <v>43770</v>
      </c>
      <c r="H58" s="3">
        <v>110000</v>
      </c>
      <c r="I58" s="3">
        <v>14457.62</v>
      </c>
      <c r="J58" s="15">
        <v>3157</v>
      </c>
      <c r="K58" s="3">
        <v>7809.999999999999</v>
      </c>
      <c r="L58" s="3">
        <v>490.03</v>
      </c>
      <c r="M58" s="15">
        <v>3344</v>
      </c>
      <c r="N58" s="14">
        <v>7799.000000000001</v>
      </c>
      <c r="O58" s="3"/>
      <c r="P58" s="14">
        <f aca="true" t="shared" si="8" ref="P58:P74">SUM(J58:O58)</f>
        <v>22600.030000000002</v>
      </c>
      <c r="Q58" s="3">
        <f t="shared" si="6"/>
        <v>20958.620000000003</v>
      </c>
      <c r="R58" s="14">
        <f t="shared" si="5"/>
        <v>16099.029999999999</v>
      </c>
      <c r="S58" s="3">
        <f t="shared" si="7"/>
        <v>89041.38</v>
      </c>
    </row>
    <row r="59" spans="1:19" ht="31.5" customHeight="1">
      <c r="A59" s="2">
        <v>555</v>
      </c>
      <c r="B59" s="13">
        <v>46</v>
      </c>
      <c r="C59" s="23" t="s">
        <v>46</v>
      </c>
      <c r="D59" s="23" t="s">
        <v>61</v>
      </c>
      <c r="E59" s="24" t="s">
        <v>34</v>
      </c>
      <c r="F59" s="25">
        <v>43556</v>
      </c>
      <c r="G59" s="25">
        <v>43922</v>
      </c>
      <c r="H59" s="3">
        <v>20000</v>
      </c>
      <c r="I59" s="3">
        <v>0</v>
      </c>
      <c r="J59" s="3">
        <v>574</v>
      </c>
      <c r="K59" s="3">
        <v>1419.9999999999998</v>
      </c>
      <c r="L59" s="3">
        <v>220</v>
      </c>
      <c r="M59" s="3">
        <v>608</v>
      </c>
      <c r="N59" s="14">
        <v>1418</v>
      </c>
      <c r="O59" s="3"/>
      <c r="P59" s="14">
        <f t="shared" si="8"/>
        <v>4240</v>
      </c>
      <c r="Q59" s="3">
        <f t="shared" si="6"/>
        <v>1182</v>
      </c>
      <c r="R59" s="14">
        <f t="shared" si="5"/>
        <v>3058</v>
      </c>
      <c r="S59" s="3">
        <f t="shared" si="7"/>
        <v>18818</v>
      </c>
    </row>
    <row r="60" spans="1:19" ht="31.5" customHeight="1">
      <c r="A60" s="2">
        <v>621</v>
      </c>
      <c r="B60" s="13">
        <v>47</v>
      </c>
      <c r="C60" s="23" t="s">
        <v>88</v>
      </c>
      <c r="D60" s="23" t="s">
        <v>61</v>
      </c>
      <c r="E60" s="24" t="s">
        <v>90</v>
      </c>
      <c r="F60" s="25">
        <v>43313</v>
      </c>
      <c r="G60" s="25">
        <v>43678</v>
      </c>
      <c r="H60" s="3">
        <v>35000</v>
      </c>
      <c r="I60" s="3">
        <v>0</v>
      </c>
      <c r="J60" s="3">
        <v>1004.5</v>
      </c>
      <c r="K60" s="3">
        <v>2485</v>
      </c>
      <c r="L60" s="3">
        <v>385</v>
      </c>
      <c r="M60" s="3">
        <v>1064</v>
      </c>
      <c r="N60" s="14">
        <v>2481.5</v>
      </c>
      <c r="O60" s="3"/>
      <c r="P60" s="14">
        <f t="shared" si="8"/>
        <v>7420</v>
      </c>
      <c r="Q60" s="3">
        <f t="shared" si="6"/>
        <v>2068.5</v>
      </c>
      <c r="R60" s="14">
        <f t="shared" si="5"/>
        <v>5351.5</v>
      </c>
      <c r="S60" s="3">
        <f t="shared" si="7"/>
        <v>32931.5</v>
      </c>
    </row>
    <row r="61" spans="1:19" ht="31.5" customHeight="1">
      <c r="A61" s="2">
        <v>622</v>
      </c>
      <c r="B61" s="13">
        <v>48</v>
      </c>
      <c r="C61" s="23" t="s">
        <v>89</v>
      </c>
      <c r="D61" s="23" t="s">
        <v>61</v>
      </c>
      <c r="E61" s="24" t="s">
        <v>68</v>
      </c>
      <c r="F61" s="25">
        <v>43313</v>
      </c>
      <c r="G61" s="25">
        <v>43678</v>
      </c>
      <c r="H61" s="3">
        <v>32000</v>
      </c>
      <c r="I61" s="3">
        <v>0</v>
      </c>
      <c r="J61" s="3">
        <v>918.4</v>
      </c>
      <c r="K61" s="3">
        <v>2272</v>
      </c>
      <c r="L61" s="3">
        <v>352</v>
      </c>
      <c r="M61" s="3">
        <v>972.8</v>
      </c>
      <c r="N61" s="14">
        <v>2268.8</v>
      </c>
      <c r="O61" s="3"/>
      <c r="P61" s="14">
        <f t="shared" si="8"/>
        <v>6784</v>
      </c>
      <c r="Q61" s="3">
        <f t="shared" si="6"/>
        <v>1891.1999999999998</v>
      </c>
      <c r="R61" s="14">
        <f t="shared" si="5"/>
        <v>4892.8</v>
      </c>
      <c r="S61" s="3">
        <f t="shared" si="7"/>
        <v>30108.8</v>
      </c>
    </row>
    <row r="62" spans="1:19" ht="31.5" customHeight="1">
      <c r="A62" s="2">
        <v>644</v>
      </c>
      <c r="B62" s="13">
        <v>49</v>
      </c>
      <c r="C62" s="23" t="s">
        <v>100</v>
      </c>
      <c r="D62" s="23" t="s">
        <v>61</v>
      </c>
      <c r="E62" s="28" t="s">
        <v>101</v>
      </c>
      <c r="F62" s="25">
        <v>43191</v>
      </c>
      <c r="G62" s="25">
        <v>43739</v>
      </c>
      <c r="H62" s="4">
        <v>50000</v>
      </c>
      <c r="I62" s="3">
        <v>1854</v>
      </c>
      <c r="J62" s="4">
        <v>1435</v>
      </c>
      <c r="K62" s="3">
        <v>3549.9999999999995</v>
      </c>
      <c r="L62" s="3">
        <v>490.03</v>
      </c>
      <c r="M62" s="4">
        <v>1520</v>
      </c>
      <c r="N62" s="14">
        <v>3545.0000000000005</v>
      </c>
      <c r="O62" s="3"/>
      <c r="P62" s="14">
        <f t="shared" si="8"/>
        <v>10540.03</v>
      </c>
      <c r="Q62" s="3">
        <f t="shared" si="6"/>
        <v>4809</v>
      </c>
      <c r="R62" s="14">
        <f t="shared" si="5"/>
        <v>7585.030000000001</v>
      </c>
      <c r="S62" s="3">
        <f t="shared" si="7"/>
        <v>45191</v>
      </c>
    </row>
    <row r="63" spans="1:19" ht="31.5" customHeight="1">
      <c r="A63" s="2">
        <v>657</v>
      </c>
      <c r="B63" s="13">
        <v>50</v>
      </c>
      <c r="C63" s="23" t="s">
        <v>117</v>
      </c>
      <c r="D63" s="23" t="s">
        <v>61</v>
      </c>
      <c r="E63" s="28" t="s">
        <v>115</v>
      </c>
      <c r="F63" s="25">
        <v>43497</v>
      </c>
      <c r="G63" s="25">
        <v>43862</v>
      </c>
      <c r="H63" s="4">
        <v>25000</v>
      </c>
      <c r="I63" s="3">
        <v>0</v>
      </c>
      <c r="J63" s="4">
        <v>717.5</v>
      </c>
      <c r="K63" s="3">
        <v>1774.9999999999998</v>
      </c>
      <c r="L63" s="3">
        <v>275</v>
      </c>
      <c r="M63" s="4">
        <v>760</v>
      </c>
      <c r="N63" s="14">
        <v>1772.5000000000002</v>
      </c>
      <c r="O63" s="3"/>
      <c r="P63" s="14">
        <f t="shared" si="8"/>
        <v>5300</v>
      </c>
      <c r="Q63" s="3">
        <f t="shared" si="6"/>
        <v>1477.5</v>
      </c>
      <c r="R63" s="14">
        <f t="shared" si="5"/>
        <v>3822.5</v>
      </c>
      <c r="S63" s="3">
        <f t="shared" si="7"/>
        <v>23522.5</v>
      </c>
    </row>
    <row r="64" spans="1:19" ht="31.5" customHeight="1">
      <c r="A64" s="2"/>
      <c r="B64" s="13">
        <v>51</v>
      </c>
      <c r="C64" s="23" t="s">
        <v>121</v>
      </c>
      <c r="D64" s="23" t="s">
        <v>61</v>
      </c>
      <c r="E64" s="24" t="s">
        <v>122</v>
      </c>
      <c r="F64" s="25">
        <v>43435</v>
      </c>
      <c r="G64" s="25">
        <v>43617</v>
      </c>
      <c r="H64" s="3">
        <v>50000</v>
      </c>
      <c r="I64" s="3">
        <v>1854</v>
      </c>
      <c r="J64" s="4">
        <v>1435</v>
      </c>
      <c r="K64" s="3">
        <v>3549.9999999999995</v>
      </c>
      <c r="L64" s="3">
        <v>490.03</v>
      </c>
      <c r="M64" s="4">
        <v>1520</v>
      </c>
      <c r="N64" s="14">
        <v>3545.0000000000005</v>
      </c>
      <c r="O64" s="3"/>
      <c r="P64" s="14">
        <f>SUM(J64:O64)</f>
        <v>10540.03</v>
      </c>
      <c r="Q64" s="3">
        <f>J64+M64+O64+I64</f>
        <v>4809</v>
      </c>
      <c r="R64" s="14">
        <f>K64+L64+N64</f>
        <v>7585.030000000001</v>
      </c>
      <c r="S64" s="3">
        <f>H64-Q64</f>
        <v>45191</v>
      </c>
    </row>
    <row r="65" spans="1:19" ht="45" customHeight="1">
      <c r="A65">
        <v>629</v>
      </c>
      <c r="B65" s="13">
        <v>52</v>
      </c>
      <c r="C65" s="23" t="s">
        <v>84</v>
      </c>
      <c r="D65" s="23" t="s">
        <v>62</v>
      </c>
      <c r="E65" s="24" t="s">
        <v>38</v>
      </c>
      <c r="F65" s="25">
        <v>43160</v>
      </c>
      <c r="G65" s="25">
        <v>43709</v>
      </c>
      <c r="H65" s="3">
        <v>25000</v>
      </c>
      <c r="I65" s="3">
        <v>0</v>
      </c>
      <c r="J65" s="4">
        <v>717.5</v>
      </c>
      <c r="K65" s="3">
        <v>1774.9999999999998</v>
      </c>
      <c r="L65" s="3">
        <v>275</v>
      </c>
      <c r="M65" s="4">
        <v>760</v>
      </c>
      <c r="N65" s="14">
        <v>1772.5000000000002</v>
      </c>
      <c r="O65" s="4"/>
      <c r="P65" s="14">
        <f t="shared" si="8"/>
        <v>5300</v>
      </c>
      <c r="Q65" s="3">
        <f t="shared" si="6"/>
        <v>1477.5</v>
      </c>
      <c r="R65" s="14">
        <f t="shared" si="5"/>
        <v>3822.5</v>
      </c>
      <c r="S65" s="3">
        <f t="shared" si="7"/>
        <v>23522.5</v>
      </c>
    </row>
    <row r="66" spans="1:19" ht="45" customHeight="1">
      <c r="A66">
        <v>636</v>
      </c>
      <c r="B66" s="13">
        <v>53</v>
      </c>
      <c r="C66" s="23" t="s">
        <v>96</v>
      </c>
      <c r="D66" s="23" t="s">
        <v>62</v>
      </c>
      <c r="E66" s="24" t="s">
        <v>52</v>
      </c>
      <c r="F66" s="25">
        <v>43191</v>
      </c>
      <c r="G66" s="25">
        <v>43739</v>
      </c>
      <c r="H66" s="4">
        <v>110000</v>
      </c>
      <c r="I66" s="3">
        <v>14457.62</v>
      </c>
      <c r="J66" s="4">
        <v>3157</v>
      </c>
      <c r="K66" s="3">
        <v>7809.999999999999</v>
      </c>
      <c r="L66" s="3">
        <v>490.03</v>
      </c>
      <c r="M66" s="4">
        <v>3344</v>
      </c>
      <c r="N66" s="14">
        <v>7799.000000000001</v>
      </c>
      <c r="O66" s="4"/>
      <c r="P66" s="14">
        <f t="shared" si="8"/>
        <v>22600.030000000002</v>
      </c>
      <c r="Q66" s="3">
        <f t="shared" si="6"/>
        <v>20958.620000000003</v>
      </c>
      <c r="R66" s="14">
        <f t="shared" si="5"/>
        <v>16099.029999999999</v>
      </c>
      <c r="S66" s="3">
        <f t="shared" si="7"/>
        <v>89041.38</v>
      </c>
    </row>
    <row r="67" spans="1:19" ht="45" customHeight="1">
      <c r="A67">
        <v>638</v>
      </c>
      <c r="B67" s="13">
        <v>54</v>
      </c>
      <c r="C67" s="23" t="s">
        <v>91</v>
      </c>
      <c r="D67" s="23" t="s">
        <v>62</v>
      </c>
      <c r="E67" s="24" t="s">
        <v>69</v>
      </c>
      <c r="F67" s="25">
        <v>43191</v>
      </c>
      <c r="G67" s="25">
        <v>43739</v>
      </c>
      <c r="H67" s="4">
        <v>50000</v>
      </c>
      <c r="I67" s="3">
        <v>1854</v>
      </c>
      <c r="J67" s="4">
        <v>1435</v>
      </c>
      <c r="K67" s="3">
        <v>3549.9999999999995</v>
      </c>
      <c r="L67" s="3">
        <v>490.03</v>
      </c>
      <c r="M67" s="4">
        <v>1520</v>
      </c>
      <c r="N67" s="14">
        <v>3545.0000000000005</v>
      </c>
      <c r="O67" s="4"/>
      <c r="P67" s="14">
        <f t="shared" si="8"/>
        <v>10540.03</v>
      </c>
      <c r="Q67" s="3">
        <f t="shared" si="6"/>
        <v>4809</v>
      </c>
      <c r="R67" s="14">
        <f t="shared" si="5"/>
        <v>7585.030000000001</v>
      </c>
      <c r="S67" s="3">
        <f t="shared" si="7"/>
        <v>45191</v>
      </c>
    </row>
    <row r="68" spans="1:19" ht="45" customHeight="1">
      <c r="A68">
        <v>639</v>
      </c>
      <c r="B68" s="13">
        <v>55</v>
      </c>
      <c r="C68" s="23" t="s">
        <v>99</v>
      </c>
      <c r="D68" s="23" t="s">
        <v>62</v>
      </c>
      <c r="E68" s="24" t="s">
        <v>38</v>
      </c>
      <c r="F68" s="25">
        <v>43191</v>
      </c>
      <c r="G68" s="25">
        <v>43739</v>
      </c>
      <c r="H68" s="4">
        <v>25000</v>
      </c>
      <c r="I68" s="3">
        <v>0</v>
      </c>
      <c r="J68" s="4">
        <v>717.5</v>
      </c>
      <c r="K68" s="3">
        <v>1774.9999999999998</v>
      </c>
      <c r="L68" s="3">
        <v>275</v>
      </c>
      <c r="M68" s="4">
        <v>760</v>
      </c>
      <c r="N68" s="14">
        <v>1772.5000000000002</v>
      </c>
      <c r="O68" s="4"/>
      <c r="P68" s="14">
        <f t="shared" si="8"/>
        <v>5300</v>
      </c>
      <c r="Q68" s="3">
        <f t="shared" si="6"/>
        <v>1477.5</v>
      </c>
      <c r="R68" s="14">
        <f t="shared" si="5"/>
        <v>3822.5</v>
      </c>
      <c r="S68" s="3">
        <f t="shared" si="7"/>
        <v>23522.5</v>
      </c>
    </row>
    <row r="69" spans="1:19" ht="45" customHeight="1">
      <c r="A69">
        <v>640</v>
      </c>
      <c r="B69" s="13">
        <v>56</v>
      </c>
      <c r="C69" s="23" t="s">
        <v>92</v>
      </c>
      <c r="D69" s="23" t="s">
        <v>62</v>
      </c>
      <c r="E69" s="24" t="s">
        <v>69</v>
      </c>
      <c r="F69" s="25">
        <v>43191</v>
      </c>
      <c r="G69" s="25">
        <v>43739</v>
      </c>
      <c r="H69" s="4">
        <v>50000</v>
      </c>
      <c r="I69" s="3">
        <v>1854</v>
      </c>
      <c r="J69" s="4">
        <v>1435</v>
      </c>
      <c r="K69" s="3">
        <v>3549.9999999999995</v>
      </c>
      <c r="L69" s="3">
        <v>490.03</v>
      </c>
      <c r="M69" s="4">
        <v>1520</v>
      </c>
      <c r="N69" s="14">
        <v>3545.0000000000005</v>
      </c>
      <c r="O69" s="4"/>
      <c r="P69" s="14">
        <f t="shared" si="8"/>
        <v>10540.03</v>
      </c>
      <c r="Q69" s="3">
        <f t="shared" si="6"/>
        <v>4809</v>
      </c>
      <c r="R69" s="14">
        <f t="shared" si="5"/>
        <v>7585.030000000001</v>
      </c>
      <c r="S69" s="3">
        <f t="shared" si="7"/>
        <v>45191</v>
      </c>
    </row>
    <row r="70" spans="1:19" ht="45" customHeight="1">
      <c r="A70">
        <v>641</v>
      </c>
      <c r="B70" s="13">
        <v>57</v>
      </c>
      <c r="C70" s="23" t="s">
        <v>93</v>
      </c>
      <c r="D70" s="23" t="s">
        <v>62</v>
      </c>
      <c r="E70" s="24" t="s">
        <v>81</v>
      </c>
      <c r="F70" s="25">
        <v>43191</v>
      </c>
      <c r="G70" s="25">
        <v>43739</v>
      </c>
      <c r="H70" s="4">
        <v>50000</v>
      </c>
      <c r="I70" s="3">
        <v>1854</v>
      </c>
      <c r="J70" s="4">
        <v>1435</v>
      </c>
      <c r="K70" s="3">
        <v>3549.9999999999995</v>
      </c>
      <c r="L70" s="3">
        <v>490.03</v>
      </c>
      <c r="M70" s="4">
        <v>1520</v>
      </c>
      <c r="N70" s="14">
        <v>3545.0000000000005</v>
      </c>
      <c r="O70" s="4"/>
      <c r="P70" s="14">
        <f t="shared" si="8"/>
        <v>10540.03</v>
      </c>
      <c r="Q70" s="3">
        <f t="shared" si="6"/>
        <v>4809</v>
      </c>
      <c r="R70" s="14">
        <f t="shared" si="5"/>
        <v>7585.030000000001</v>
      </c>
      <c r="S70" s="3">
        <f t="shared" si="7"/>
        <v>45191</v>
      </c>
    </row>
    <row r="71" spans="1:19" ht="45" customHeight="1">
      <c r="A71">
        <v>642</v>
      </c>
      <c r="B71" s="13">
        <v>58</v>
      </c>
      <c r="C71" s="23" t="s">
        <v>94</v>
      </c>
      <c r="D71" s="23" t="s">
        <v>62</v>
      </c>
      <c r="E71" s="24" t="s">
        <v>69</v>
      </c>
      <c r="F71" s="25">
        <v>43191</v>
      </c>
      <c r="G71" s="25">
        <v>43739</v>
      </c>
      <c r="H71" s="4">
        <v>50000</v>
      </c>
      <c r="I71" s="3">
        <v>1854</v>
      </c>
      <c r="J71" s="4">
        <v>1435</v>
      </c>
      <c r="K71" s="3">
        <v>3549.9999999999995</v>
      </c>
      <c r="L71" s="3">
        <v>490.03</v>
      </c>
      <c r="M71" s="4">
        <v>1520</v>
      </c>
      <c r="N71" s="14">
        <v>3545.0000000000005</v>
      </c>
      <c r="O71" s="4"/>
      <c r="P71" s="14">
        <f t="shared" si="8"/>
        <v>10540.03</v>
      </c>
      <c r="Q71" s="3">
        <f t="shared" si="6"/>
        <v>4809</v>
      </c>
      <c r="R71" s="14">
        <f t="shared" si="5"/>
        <v>7585.030000000001</v>
      </c>
      <c r="S71" s="3">
        <f t="shared" si="7"/>
        <v>45191</v>
      </c>
    </row>
    <row r="72" spans="1:19" ht="45" customHeight="1">
      <c r="A72">
        <v>643</v>
      </c>
      <c r="B72" s="13">
        <v>59</v>
      </c>
      <c r="C72" s="23" t="s">
        <v>95</v>
      </c>
      <c r="D72" s="23" t="s">
        <v>62</v>
      </c>
      <c r="E72" s="24" t="s">
        <v>81</v>
      </c>
      <c r="F72" s="25">
        <v>43191</v>
      </c>
      <c r="G72" s="25">
        <v>43739</v>
      </c>
      <c r="H72" s="4">
        <v>50000</v>
      </c>
      <c r="I72" s="3">
        <v>1854</v>
      </c>
      <c r="J72" s="4">
        <v>1435</v>
      </c>
      <c r="K72" s="3">
        <v>3549.9999999999995</v>
      </c>
      <c r="L72" s="3">
        <v>490.03</v>
      </c>
      <c r="M72" s="4">
        <v>1520</v>
      </c>
      <c r="N72" s="14">
        <v>3545.0000000000005</v>
      </c>
      <c r="O72" s="4"/>
      <c r="P72" s="14">
        <f t="shared" si="8"/>
        <v>10540.03</v>
      </c>
      <c r="Q72" s="3">
        <f t="shared" si="6"/>
        <v>4809</v>
      </c>
      <c r="R72" s="14">
        <f t="shared" si="5"/>
        <v>7585.030000000001</v>
      </c>
      <c r="S72" s="3">
        <f t="shared" si="7"/>
        <v>45191</v>
      </c>
    </row>
    <row r="73" spans="2:19" ht="45" customHeight="1">
      <c r="B73" s="13">
        <v>60</v>
      </c>
      <c r="C73" s="34" t="s">
        <v>127</v>
      </c>
      <c r="D73" s="34" t="s">
        <v>62</v>
      </c>
      <c r="E73" s="35" t="s">
        <v>37</v>
      </c>
      <c r="F73" s="27">
        <v>43466</v>
      </c>
      <c r="G73" s="27">
        <v>43617</v>
      </c>
      <c r="H73" s="4">
        <v>25000</v>
      </c>
      <c r="I73" s="4">
        <v>0</v>
      </c>
      <c r="J73" s="4">
        <v>717.5</v>
      </c>
      <c r="K73" s="4">
        <v>1774.9999999999998</v>
      </c>
      <c r="L73" s="4">
        <v>275</v>
      </c>
      <c r="M73" s="4">
        <v>760</v>
      </c>
      <c r="N73" s="17">
        <v>1772.5000000000002</v>
      </c>
      <c r="O73" s="4"/>
      <c r="P73" s="17">
        <f t="shared" si="8"/>
        <v>5300</v>
      </c>
      <c r="Q73" s="4">
        <f t="shared" si="6"/>
        <v>1477.5</v>
      </c>
      <c r="R73" s="17">
        <f t="shared" si="5"/>
        <v>3822.5</v>
      </c>
      <c r="S73" s="4">
        <f t="shared" si="7"/>
        <v>23522.5</v>
      </c>
    </row>
    <row r="74" spans="1:19" ht="45" customHeight="1" thickBot="1">
      <c r="A74">
        <v>656</v>
      </c>
      <c r="B74" s="13">
        <v>61</v>
      </c>
      <c r="C74" s="23" t="s">
        <v>118</v>
      </c>
      <c r="D74" s="23" t="s">
        <v>119</v>
      </c>
      <c r="E74" s="24" t="s">
        <v>38</v>
      </c>
      <c r="F74" s="27">
        <v>43497</v>
      </c>
      <c r="G74" s="25">
        <v>43862</v>
      </c>
      <c r="H74" s="29">
        <v>25000</v>
      </c>
      <c r="I74" s="3">
        <v>0</v>
      </c>
      <c r="J74" s="4">
        <v>717.5</v>
      </c>
      <c r="K74" s="3">
        <v>1774.9999999999998</v>
      </c>
      <c r="L74" s="3">
        <v>275</v>
      </c>
      <c r="M74" s="4">
        <v>760</v>
      </c>
      <c r="N74" s="14">
        <v>1772.5000000000002</v>
      </c>
      <c r="O74" s="4"/>
      <c r="P74" s="14">
        <f t="shared" si="8"/>
        <v>5300</v>
      </c>
      <c r="Q74" s="3">
        <f t="shared" si="6"/>
        <v>1477.5</v>
      </c>
      <c r="R74" s="14">
        <f t="shared" si="5"/>
        <v>3822.5</v>
      </c>
      <c r="S74" s="3">
        <f t="shared" si="7"/>
        <v>23522.5</v>
      </c>
    </row>
    <row r="75" spans="2:19" ht="24.75" customHeight="1">
      <c r="B75" s="21"/>
      <c r="C75" s="18" t="s">
        <v>21</v>
      </c>
      <c r="D75" s="18"/>
      <c r="E75" s="18"/>
      <c r="F75" s="18"/>
      <c r="G75" s="18"/>
      <c r="H75" s="20">
        <f aca="true" t="shared" si="9" ref="H75:S75">SUM(H14:H74)</f>
        <v>2618000</v>
      </c>
      <c r="I75" s="19">
        <f t="shared" si="9"/>
        <v>154290.78999999998</v>
      </c>
      <c r="J75" s="19">
        <f t="shared" si="9"/>
        <v>73902.5</v>
      </c>
      <c r="K75" s="19">
        <f t="shared" si="9"/>
        <v>182825</v>
      </c>
      <c r="L75" s="19">
        <f t="shared" si="9"/>
        <v>21265.749999999993</v>
      </c>
      <c r="M75" s="19">
        <f t="shared" si="9"/>
        <v>76350.20000000001</v>
      </c>
      <c r="N75" s="19">
        <f t="shared" si="9"/>
        <v>180651.3506</v>
      </c>
      <c r="O75" s="19">
        <f t="shared" si="9"/>
        <v>4160.96</v>
      </c>
      <c r="P75" s="19">
        <f t="shared" si="9"/>
        <v>539155.7606000003</v>
      </c>
      <c r="Q75" s="19">
        <f t="shared" si="9"/>
        <v>308704.45000000007</v>
      </c>
      <c r="R75" s="19">
        <f t="shared" si="9"/>
        <v>384742.1006000001</v>
      </c>
      <c r="S75" s="19">
        <f t="shared" si="9"/>
        <v>2309295.5500000003</v>
      </c>
    </row>
    <row r="76" spans="2:19" ht="24.75" customHeight="1">
      <c r="B76" s="21"/>
      <c r="C76" s="22"/>
      <c r="D76" s="22"/>
      <c r="E76" s="22"/>
      <c r="F76" s="22"/>
      <c r="G76" s="22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24.75" customHeight="1">
      <c r="A77" s="2"/>
      <c r="B77" s="21"/>
      <c r="C77" s="22"/>
      <c r="D77" s="22"/>
      <c r="E77" s="22"/>
      <c r="F77" s="22"/>
      <c r="G77" s="2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24.75" customHeight="1">
      <c r="A78" s="2"/>
      <c r="B78" s="21"/>
      <c r="C78" s="22"/>
      <c r="D78" s="22"/>
      <c r="E78" s="22"/>
      <c r="F78" s="22"/>
      <c r="G78" s="2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9" ht="30.75" customHeight="1">
      <c r="A79" s="2"/>
      <c r="C79" s="5"/>
      <c r="D79" s="2"/>
      <c r="E79" s="2"/>
      <c r="F79" s="2"/>
      <c r="G79" s="2"/>
      <c r="H79" s="2"/>
      <c r="I79" s="2"/>
    </row>
    <row r="80" spans="1:9" ht="30.75" customHeight="1">
      <c r="A80" s="2"/>
      <c r="C80" s="6"/>
      <c r="D80" s="2"/>
      <c r="E80" s="2"/>
      <c r="F80" s="2"/>
      <c r="G80" s="2"/>
      <c r="H80" s="2"/>
      <c r="I80" s="2"/>
    </row>
    <row r="81" spans="1:9" ht="30.75" customHeight="1">
      <c r="A81" s="2"/>
      <c r="C81" s="56" t="s">
        <v>110</v>
      </c>
      <c r="D81" s="2"/>
      <c r="E81" s="2"/>
      <c r="F81" s="2"/>
      <c r="G81" s="2"/>
      <c r="H81" s="2"/>
      <c r="I81" s="2"/>
    </row>
    <row r="82" spans="1:9" ht="30.75" customHeight="1">
      <c r="A82" s="2"/>
      <c r="C82" s="57"/>
      <c r="D82" s="2"/>
      <c r="E82" s="2"/>
      <c r="F82" s="2"/>
      <c r="G82" s="2"/>
      <c r="H82" s="2"/>
      <c r="I82" s="2"/>
    </row>
    <row r="83" spans="1:9" ht="30.75" customHeight="1">
      <c r="A83" s="2"/>
      <c r="C83" s="1"/>
      <c r="D83" s="2"/>
      <c r="E83" s="2"/>
      <c r="F83" s="2"/>
      <c r="G83" s="2"/>
      <c r="H83" s="2"/>
      <c r="I83" s="2"/>
    </row>
    <row r="84" spans="1:9" ht="28.5" customHeight="1">
      <c r="A84" s="2"/>
      <c r="C84" s="1"/>
      <c r="D84" s="2"/>
      <c r="E84" s="2"/>
      <c r="F84" s="2"/>
      <c r="G84" s="2"/>
      <c r="H84" s="2"/>
      <c r="I84" s="2"/>
    </row>
    <row r="85" spans="1:9" ht="30.75" customHeight="1">
      <c r="A85" s="2"/>
      <c r="C85" s="1"/>
      <c r="D85" s="2"/>
      <c r="E85" s="2"/>
      <c r="F85" s="2"/>
      <c r="G85" s="2"/>
      <c r="H85" s="2"/>
      <c r="I85" s="2"/>
    </row>
    <row r="86" spans="1:9" ht="30.75" customHeight="1">
      <c r="A86" s="2"/>
      <c r="C86" s="56" t="s">
        <v>111</v>
      </c>
      <c r="D86" s="2"/>
      <c r="E86" s="2"/>
      <c r="F86" s="2"/>
      <c r="G86" s="2"/>
      <c r="H86" s="2"/>
      <c r="I86" s="2"/>
    </row>
    <row r="87" spans="1:9" ht="30.75" customHeight="1">
      <c r="A87" s="2"/>
      <c r="C87" s="58"/>
      <c r="D87" s="2"/>
      <c r="E87" s="2"/>
      <c r="F87" s="2"/>
      <c r="G87" s="2"/>
      <c r="H87" s="2"/>
      <c r="I87" s="2"/>
    </row>
    <row r="88" spans="1:9" ht="24" customHeight="1">
      <c r="A88" s="2"/>
      <c r="C88" s="1"/>
      <c r="D88" s="2"/>
      <c r="E88" s="2"/>
      <c r="F88" s="2"/>
      <c r="G88" s="2"/>
      <c r="H88" s="2"/>
      <c r="I88" s="2"/>
    </row>
    <row r="89" spans="1:9" ht="22.5" customHeight="1">
      <c r="A89" s="2"/>
      <c r="C89" s="1"/>
      <c r="D89" s="2"/>
      <c r="E89" s="2"/>
      <c r="F89" s="2"/>
      <c r="G89" s="2"/>
      <c r="H89" s="2"/>
      <c r="I89" s="2"/>
    </row>
    <row r="90" spans="1:9" ht="30.75" customHeight="1">
      <c r="A90" s="2"/>
      <c r="C90" s="1"/>
      <c r="D90" s="2"/>
      <c r="E90" s="2"/>
      <c r="F90" s="2"/>
      <c r="G90" s="2"/>
      <c r="H90" s="2"/>
      <c r="I90" s="2"/>
    </row>
    <row r="91" spans="1:9" ht="30.75" customHeight="1">
      <c r="A91" s="2"/>
      <c r="C91" s="56" t="s">
        <v>112</v>
      </c>
      <c r="D91" s="2"/>
      <c r="E91" s="2"/>
      <c r="F91" s="2"/>
      <c r="G91" s="2"/>
      <c r="H91" s="2"/>
      <c r="I91" s="2"/>
    </row>
    <row r="92" spans="1:9" ht="30.75" customHeight="1">
      <c r="A92" s="2"/>
      <c r="C92" s="58"/>
      <c r="D92" s="2"/>
      <c r="E92" s="2"/>
      <c r="F92" s="2"/>
      <c r="G92" s="2"/>
      <c r="H92" s="2"/>
      <c r="I92" s="2"/>
    </row>
    <row r="93" spans="1:9" ht="30.75" customHeight="1">
      <c r="A93" s="2"/>
      <c r="C93" s="2"/>
      <c r="D93" s="2"/>
      <c r="E93" s="2"/>
      <c r="F93" s="2"/>
      <c r="G93" s="2"/>
      <c r="H93" s="2"/>
      <c r="I93" s="2"/>
    </row>
    <row r="94" spans="1:9" ht="30.75" customHeight="1">
      <c r="A94" s="2"/>
      <c r="C94" s="2"/>
      <c r="D94" s="2"/>
      <c r="E94" s="2"/>
      <c r="F94" s="2"/>
      <c r="G94" s="2"/>
      <c r="H94" s="2"/>
      <c r="I94" s="2"/>
    </row>
    <row r="95" spans="1:9" ht="30.75" customHeight="1">
      <c r="A95" s="2"/>
      <c r="C95" s="2"/>
      <c r="D95" s="2"/>
      <c r="E95" s="2"/>
      <c r="F95" s="2"/>
      <c r="G95" s="2"/>
      <c r="H95" s="2"/>
      <c r="I95" s="2"/>
    </row>
    <row r="96" spans="1:9" ht="30.75" customHeight="1">
      <c r="A96" s="2"/>
      <c r="C96" s="2"/>
      <c r="D96" s="2"/>
      <c r="E96" s="2"/>
      <c r="F96" s="2"/>
      <c r="G96" s="2"/>
      <c r="H96" s="2"/>
      <c r="I96" s="2"/>
    </row>
    <row r="97" spans="1:9" ht="30.75" customHeight="1">
      <c r="A97" s="2"/>
      <c r="C97" s="2"/>
      <c r="D97" s="2"/>
      <c r="E97" s="2"/>
      <c r="F97" s="2"/>
      <c r="G97" s="2"/>
      <c r="H97" s="2"/>
      <c r="I97" s="2"/>
    </row>
    <row r="98" spans="1:9" ht="30.75" customHeight="1">
      <c r="A98" s="2"/>
      <c r="C98" s="2"/>
      <c r="D98" s="2"/>
      <c r="E98" s="2"/>
      <c r="F98" s="2"/>
      <c r="G98" s="2"/>
      <c r="H98" s="2"/>
      <c r="I98" s="2"/>
    </row>
    <row r="99" spans="1:9" ht="30.75" customHeight="1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  <row r="4255" spans="1:9" ht="12.75">
      <c r="A4255" s="2"/>
      <c r="C4255" s="2"/>
      <c r="D4255" s="2"/>
      <c r="E4255" s="2"/>
      <c r="F4255" s="2"/>
      <c r="G4255" s="2"/>
      <c r="H4255" s="2"/>
      <c r="I4255" s="2"/>
    </row>
    <row r="4256" spans="1:9" ht="12.75">
      <c r="A4256" s="2"/>
      <c r="C4256" s="2"/>
      <c r="D4256" s="2"/>
      <c r="E4256" s="2"/>
      <c r="F4256" s="2"/>
      <c r="G4256" s="2"/>
      <c r="H4256" s="2"/>
      <c r="I4256" s="2"/>
    </row>
    <row r="4257" spans="1:9" ht="12.75">
      <c r="A4257" s="2"/>
      <c r="C4257" s="2"/>
      <c r="D4257" s="2"/>
      <c r="E4257" s="2"/>
      <c r="F4257" s="2"/>
      <c r="G4257" s="2"/>
      <c r="H4257" s="2"/>
      <c r="I4257" s="2"/>
    </row>
    <row r="4258" spans="1:9" ht="12.75">
      <c r="A4258" s="2"/>
      <c r="C4258" s="2"/>
      <c r="D4258" s="2"/>
      <c r="E4258" s="2"/>
      <c r="F4258" s="2"/>
      <c r="G4258" s="2"/>
      <c r="H4258" s="2"/>
      <c r="I4258" s="2"/>
    </row>
    <row r="4259" spans="1:9" ht="12.75">
      <c r="A4259" s="2"/>
      <c r="C4259" s="2"/>
      <c r="D4259" s="2"/>
      <c r="E4259" s="2"/>
      <c r="F4259" s="2"/>
      <c r="G4259" s="2"/>
      <c r="H4259" s="2"/>
      <c r="I4259" s="2"/>
    </row>
    <row r="4260" spans="1:9" ht="12.75">
      <c r="A4260" s="2"/>
      <c r="C4260" s="2"/>
      <c r="D4260" s="2"/>
      <c r="E4260" s="2"/>
      <c r="F4260" s="2"/>
      <c r="G4260" s="2"/>
      <c r="H4260" s="2"/>
      <c r="I4260" s="2"/>
    </row>
  </sheetData>
  <sheetProtection/>
  <mergeCells count="23">
    <mergeCell ref="Q11:R11"/>
    <mergeCell ref="B8:S8"/>
    <mergeCell ref="Q12:Q13"/>
    <mergeCell ref="B9:S9"/>
    <mergeCell ref="S11:S13"/>
    <mergeCell ref="J12:K12"/>
    <mergeCell ref="L12:L13"/>
    <mergeCell ref="C81:C82"/>
    <mergeCell ref="C86:C87"/>
    <mergeCell ref="C91:C92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2019-02-19T15:45:00Z</cp:lastPrinted>
  <dcterms:created xsi:type="dcterms:W3CDTF">2006-07-11T17:39:34Z</dcterms:created>
  <dcterms:modified xsi:type="dcterms:W3CDTF">2019-04-02T14:31:07Z</dcterms:modified>
  <cp:category/>
  <cp:version/>
  <cp:contentType/>
  <cp:contentStatus/>
</cp:coreProperties>
</file>