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4 OPTI ABRIL 2025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'!$A$1:$N$95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4" i="1" l="1"/>
  <c r="C24" i="1"/>
  <c r="B8" i="1" l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<sst xmlns="http://schemas.openxmlformats.org/spreadsheetml/2006/main" count="105" uniqueCount="105">
  <si>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</si>
  <si>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</si>
  <si>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</si>
  <si>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</si>
  <si>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</si>
  <si>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</si>
  <si>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</si>
  <si>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</si>
  <si>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</si>
  <si>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</si>
  <si>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</si>
  <si>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</si>
  <si>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</si>
  <si>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</si>
  <si>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</si>
  <si>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</si>
  <si>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</si>
  <si>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</si>
  <si>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</si>
  <si>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</si>
  <si>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</si>
  <si>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</si>
  <si>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</si>
  <si>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</si>
  <si>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</si>
  <si>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</si>
  <si>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</si>
  <si>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</si>
  <si>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</si>
  <si>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</si>
  <si>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</si>
  <si>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</si>
  <si>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</si>
  <si>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</si>
  <si>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</si>
  <si>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</si>
  <si>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</si>
  <si>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</si>
  <si>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</si>
  <si>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</si>
  <si>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</si>
  <si>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</si>
  <si>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</si>
  <si>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</si>
  <si>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</si>
  <si>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</si>
  <si>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</si>
  <si>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</si>
  <si>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</si>
  <si>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</si>
  <si>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</si>
  <si>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</si>
  <si>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</si>
  <si>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</si>
  <si>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</si>
  <si>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</si>
  <si>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</si>
  <si>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</si>
  <si>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</si>
  <si>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</si>
  <si>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</si>
  <si>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</si>
  <si>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</si>
  <si>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</si>
  <si>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</si>
  <si>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</si>
  <si>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</si>
  <si>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</si>
  <si>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</si>
  <si>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</si>
  <si>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</si>
  <si>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</si>
  <si>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</si>
  <si>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</si>
  <si>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</si>
  <si>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</si>
  <si>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</si>
  <si>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</si>
  <si>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</si>
  <si>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</si>
  <si>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</si>
  <si>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</si>
  <si>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</si>
  <si>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</si>
  <si>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</si>
  <si>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</si>
  <si>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</si>
  <si>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</si>
  <si>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</si>
  <si>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</si>
  <si>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</si>
  <si>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</si>
  <si>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Autorizado por</t>
  </si>
  <si>
    <t>Ana Cecilia Mora De La Cruz</t>
  </si>
  <si>
    <t xml:space="preserve">Preparado por </t>
  </si>
  <si>
    <t xml:space="preserve">                               Revisado por</t>
  </si>
  <si>
    <t xml:space="preserve">                          Jesus A. Tiburcio</t>
  </si>
  <si>
    <t xml:space="preserve">                   Encargado División Financiera</t>
  </si>
  <si>
    <t xml:space="preserve">  Caonabo Antonio</t>
  </si>
  <si>
    <t>Encargado del Departamento Adm. Financ.</t>
  </si>
  <si>
    <t>Enc. Sección de Presupuesto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</si>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</sst>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1" fillId="0" borderId="0" xfId="0" applyFont="1" applyFill="1" applyAlignment="1"/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3" fillId="0" borderId="6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13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4"/>
  <sheetViews>
    <sheetView showGridLines="0" tabSelected="1" topLeftCell="B1" zoomScale="87" zoomScaleNormal="87" workbookViewId="0">
      <selection activeCell="I97" sqref="I97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3" width="18" customWidth="1"/>
    <col min="4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52" t="s">
        <v>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1"/>
      <c r="P1" s="1"/>
    </row>
    <row r="2" spans="1:17" ht="21" customHeight="1" x14ac:dyDescent="0.25">
      <c r="A2" s="53" t="s">
        <v>1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7" ht="15.75" x14ac:dyDescent="0.25">
      <c r="A3" s="55">
        <v>2025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7" ht="15.75" customHeight="1" x14ac:dyDescent="0.25">
      <c r="A4" s="57" t="s">
        <v>2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</row>
    <row r="5" spans="1:17" ht="15.75" customHeight="1" x14ac:dyDescent="0.25">
      <c r="A5" s="58" t="s">
        <v>3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7" ht="23.25" customHeight="1" x14ac:dyDescent="0.25">
      <c r="A6" s="2" t="s">
        <v>4</v>
      </c>
      <c r="B6" s="3" t="s">
        <v>5</v>
      </c>
      <c r="C6" s="3" t="s">
        <v>104</v>
      </c>
      <c r="D6" s="3" t="s">
        <v>6</v>
      </c>
      <c r="E6" s="3" t="s">
        <v>7</v>
      </c>
      <c r="F6" s="4" t="s">
        <v>8</v>
      </c>
      <c r="G6" s="3" t="s">
        <v>9</v>
      </c>
      <c r="H6" s="4" t="s">
        <v>10</v>
      </c>
      <c r="I6" s="3" t="s">
        <v>11</v>
      </c>
      <c r="J6" s="3" t="s">
        <v>12</v>
      </c>
      <c r="K6" s="3" t="s">
        <v>13</v>
      </c>
      <c r="L6" s="3" t="s">
        <v>14</v>
      </c>
      <c r="M6" s="4" t="s">
        <v>15</v>
      </c>
      <c r="N6" s="3" t="s">
        <v>16</v>
      </c>
    </row>
    <row r="7" spans="1:17" s="7" customFormat="1" x14ac:dyDescent="0.25">
      <c r="A7" s="5" t="s">
        <v>17</v>
      </c>
      <c r="B7" s="6">
        <f>+B8+B14+B24+B34+B43+B50+B60+B65+B68</f>
        <v>30896107.340000004</v>
      </c>
      <c r="C7" s="6">
        <f t="shared" ref="C7:N7" si="0">+C8+C14+C24+C34+C43+C50+C60+C65+C68</f>
        <v>36510423.140000008</v>
      </c>
      <c r="D7" s="6">
        <f t="shared" si="0"/>
        <v>33264578.780000001</v>
      </c>
      <c r="E7" s="6">
        <f t="shared" si="0"/>
        <v>58117333.020000003</v>
      </c>
      <c r="F7" s="6">
        <f t="shared" si="0"/>
        <v>0</v>
      </c>
      <c r="G7" s="6">
        <f t="shared" si="0"/>
        <v>0</v>
      </c>
      <c r="H7" s="6">
        <f t="shared" si="0"/>
        <v>0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158788442.28</v>
      </c>
      <c r="O7" s="33"/>
      <c r="P7" s="33"/>
      <c r="Q7" s="33"/>
    </row>
    <row r="8" spans="1:17" x14ac:dyDescent="0.25">
      <c r="A8" s="8" t="s">
        <v>18</v>
      </c>
      <c r="B8" s="9">
        <f>+B9+B10+B11+B12+B13</f>
        <v>28934264.560000002</v>
      </c>
      <c r="C8" s="9">
        <f t="shared" ref="C8:N8" si="1">+C9+C10+C11+C12+C13</f>
        <v>28860863.259999998</v>
      </c>
      <c r="D8" s="9">
        <f t="shared" si="1"/>
        <v>30663864.300000001</v>
      </c>
      <c r="E8" s="9">
        <f t="shared" si="1"/>
        <v>52104598.730000004</v>
      </c>
      <c r="F8" s="9">
        <f t="shared" si="1"/>
        <v>0</v>
      </c>
      <c r="G8" s="9">
        <f t="shared" si="1"/>
        <v>0</v>
      </c>
      <c r="H8" s="9">
        <f t="shared" si="1"/>
        <v>0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140563590.84999999</v>
      </c>
      <c r="O8" s="19"/>
      <c r="P8" s="15"/>
      <c r="Q8" s="15"/>
    </row>
    <row r="9" spans="1:17" x14ac:dyDescent="0.25">
      <c r="A9" s="12" t="s">
        <v>19</v>
      </c>
      <c r="B9" s="13">
        <v>24496416.670000002</v>
      </c>
      <c r="C9" s="13">
        <v>24432750</v>
      </c>
      <c r="D9" s="13">
        <v>26214283.440000001</v>
      </c>
      <c r="E9" s="13">
        <v>24282940.100000001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99426390.210000008</v>
      </c>
      <c r="O9" s="15"/>
    </row>
    <row r="10" spans="1:17" x14ac:dyDescent="0.25">
      <c r="A10" s="12" t="s">
        <v>20</v>
      </c>
      <c r="B10" s="13">
        <v>731000</v>
      </c>
      <c r="C10" s="13">
        <v>731000</v>
      </c>
      <c r="D10" s="13">
        <v>731000</v>
      </c>
      <c r="E10" s="13">
        <v>24124999.989999998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26317999.989999998</v>
      </c>
      <c r="O10" s="15"/>
    </row>
    <row r="11" spans="1:17" x14ac:dyDescent="0.25">
      <c r="A11" s="12" t="s">
        <v>21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23</v>
      </c>
      <c r="B13" s="13">
        <v>3706847.89</v>
      </c>
      <c r="C13" s="13">
        <v>3697113.26</v>
      </c>
      <c r="D13" s="13">
        <v>3718580.86</v>
      </c>
      <c r="E13" s="13">
        <v>3696658.64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14819200.65</v>
      </c>
      <c r="O13" s="15"/>
    </row>
    <row r="14" spans="1:17" x14ac:dyDescent="0.25">
      <c r="A14" s="8" t="s">
        <v>24</v>
      </c>
      <c r="B14" s="9">
        <f>+B15+B16+B17+B18+B19+B20+B21+B22+B23</f>
        <v>1933122.7799999998</v>
      </c>
      <c r="C14" s="9">
        <f t="shared" ref="C14:J14" si="3">+C15+C16+C17+C18+C19+C20+C21+C22+C23</f>
        <v>4829501.24</v>
      </c>
      <c r="D14" s="9">
        <f t="shared" si="3"/>
        <v>1546697.19</v>
      </c>
      <c r="E14" s="9">
        <f t="shared" si="3"/>
        <v>3681003.4099999997</v>
      </c>
      <c r="F14" s="9">
        <f t="shared" si="3"/>
        <v>0</v>
      </c>
      <c r="G14" s="9">
        <f t="shared" si="3"/>
        <v>0</v>
      </c>
      <c r="H14" s="9">
        <f t="shared" si="3"/>
        <v>0</v>
      </c>
      <c r="I14" s="9">
        <f t="shared" si="3"/>
        <v>0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11990324.619999999</v>
      </c>
      <c r="O14" s="19"/>
      <c r="P14" s="15"/>
      <c r="Q14" s="15"/>
    </row>
    <row r="15" spans="1:17" x14ac:dyDescent="0.25">
      <c r="A15" s="12" t="s">
        <v>25</v>
      </c>
      <c r="B15" s="13">
        <v>721723.09</v>
      </c>
      <c r="C15" s="13">
        <v>112801.78</v>
      </c>
      <c r="D15" s="13">
        <v>820559.68</v>
      </c>
      <c r="E15" s="13">
        <v>1024676.61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2679761.16</v>
      </c>
      <c r="O15" s="15"/>
      <c r="P15" s="15"/>
      <c r="Q15" s="15"/>
    </row>
    <row r="16" spans="1:17" x14ac:dyDescent="0.25">
      <c r="A16" s="12" t="s">
        <v>26</v>
      </c>
      <c r="B16" s="13">
        <v>15576</v>
      </c>
      <c r="C16" s="13">
        <v>0</v>
      </c>
      <c r="D16" s="13">
        <v>7469.4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23045.4</v>
      </c>
      <c r="O16" s="15"/>
      <c r="P16" s="15"/>
      <c r="Q16" s="15"/>
    </row>
    <row r="17" spans="1:17" x14ac:dyDescent="0.25">
      <c r="A17" s="12" t="s">
        <v>27</v>
      </c>
      <c r="B17" s="13">
        <v>0</v>
      </c>
      <c r="C17" s="13">
        <v>0</v>
      </c>
      <c r="D17" s="13">
        <v>0</v>
      </c>
      <c r="E17" s="13">
        <v>253950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253950</v>
      </c>
    </row>
    <row r="18" spans="1:17" x14ac:dyDescent="0.25">
      <c r="A18" s="12" t="s">
        <v>28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0</v>
      </c>
    </row>
    <row r="19" spans="1:17" x14ac:dyDescent="0.25">
      <c r="A19" s="12" t="s">
        <v>29</v>
      </c>
      <c r="B19" s="13">
        <v>908776</v>
      </c>
      <c r="C19" s="13">
        <v>98000</v>
      </c>
      <c r="D19" s="13">
        <v>280023.2</v>
      </c>
      <c r="E19" s="13">
        <v>44000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1330799.2</v>
      </c>
    </row>
    <row r="20" spans="1:17" x14ac:dyDescent="0.25">
      <c r="A20" s="12" t="s">
        <v>30</v>
      </c>
      <c r="B20" s="13">
        <v>63368.02</v>
      </c>
      <c r="C20" s="13">
        <v>2574155.84</v>
      </c>
      <c r="D20" s="13">
        <v>427293.92</v>
      </c>
      <c r="E20" s="13">
        <v>1302424.53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4367242.3099999996</v>
      </c>
    </row>
    <row r="21" spans="1:17" x14ac:dyDescent="0.25">
      <c r="A21" s="12" t="s">
        <v>31</v>
      </c>
      <c r="B21" s="13">
        <v>210543</v>
      </c>
      <c r="C21" s="13">
        <v>550781.62</v>
      </c>
      <c r="D21" s="13">
        <v>11350.99</v>
      </c>
      <c r="E21" s="13">
        <v>266765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1039440.61</v>
      </c>
      <c r="O21" s="15"/>
      <c r="P21" s="15"/>
      <c r="Q21" s="15"/>
    </row>
    <row r="22" spans="1:17" x14ac:dyDescent="0.25">
      <c r="A22" s="12" t="s">
        <v>32</v>
      </c>
      <c r="B22" s="13">
        <v>13136.67</v>
      </c>
      <c r="C22" s="13">
        <v>0</v>
      </c>
      <c r="D22" s="13">
        <v>0</v>
      </c>
      <c r="E22" s="13">
        <v>41456.67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54593.34</v>
      </c>
      <c r="O22" s="15"/>
      <c r="P22" s="15"/>
      <c r="Q22" s="15"/>
    </row>
    <row r="23" spans="1:17" x14ac:dyDescent="0.25">
      <c r="A23" s="12" t="s">
        <v>33</v>
      </c>
      <c r="B23" s="13">
        <v>0</v>
      </c>
      <c r="C23" s="13">
        <v>1493762</v>
      </c>
      <c r="D23" s="13">
        <v>0</v>
      </c>
      <c r="E23" s="13">
        <v>747730.6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2241492.6</v>
      </c>
    </row>
    <row r="24" spans="1:17" x14ac:dyDescent="0.25">
      <c r="A24" s="8" t="s">
        <v>34</v>
      </c>
      <c r="B24" s="9">
        <f>+B25+B26+B27+B28+B29+B30+B31+B32+B33</f>
        <v>28720</v>
      </c>
      <c r="C24" s="9">
        <f t="shared" ref="C24:N24" si="4">+C25+C26+C27+C28+C29+C30+C31+C32+C33</f>
        <v>2486219.5999999996</v>
      </c>
      <c r="D24" s="9">
        <f t="shared" si="4"/>
        <v>865774.82</v>
      </c>
      <c r="E24" s="9">
        <f t="shared" si="4"/>
        <v>2290869.38</v>
      </c>
      <c r="F24" s="9">
        <f t="shared" si="4"/>
        <v>0</v>
      </c>
      <c r="G24" s="9">
        <f t="shared" si="4"/>
        <v>0</v>
      </c>
      <c r="H24" s="9">
        <f t="shared" si="4"/>
        <v>0</v>
      </c>
      <c r="I24" s="9">
        <f t="shared" si="4"/>
        <v>0</v>
      </c>
      <c r="J24" s="9">
        <f t="shared" si="4"/>
        <v>0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5671583.7999999998</v>
      </c>
      <c r="O24" s="36"/>
      <c r="P24" s="34"/>
      <c r="Q24" s="34"/>
    </row>
    <row r="25" spans="1:17" x14ac:dyDescent="0.25">
      <c r="A25" s="12" t="s">
        <v>35</v>
      </c>
      <c r="B25" s="13">
        <v>28720</v>
      </c>
      <c r="C25" s="13">
        <v>295393.3</v>
      </c>
      <c r="D25" s="13">
        <v>44229.38</v>
      </c>
      <c r="E25" s="13">
        <v>41395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409737.68</v>
      </c>
      <c r="O25" s="15"/>
      <c r="P25" s="15"/>
      <c r="Q25" s="15"/>
    </row>
    <row r="26" spans="1:17" x14ac:dyDescent="0.25">
      <c r="A26" s="12" t="s">
        <v>36</v>
      </c>
      <c r="B26" s="13">
        <v>0</v>
      </c>
      <c r="C26" s="13">
        <v>18408</v>
      </c>
      <c r="D26" s="13">
        <v>1734.6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20142.599999999999</v>
      </c>
      <c r="O26" s="35"/>
    </row>
    <row r="27" spans="1:17" x14ac:dyDescent="0.25">
      <c r="A27" s="12" t="s">
        <v>37</v>
      </c>
      <c r="B27" s="13">
        <v>0</v>
      </c>
      <c r="C27" s="13">
        <v>214966.5</v>
      </c>
      <c r="D27" s="13">
        <v>36235.440000000002</v>
      </c>
      <c r="E27" s="13">
        <v>2950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254151.94</v>
      </c>
      <c r="O27" s="15"/>
      <c r="P27" s="15"/>
    </row>
    <row r="28" spans="1:17" x14ac:dyDescent="0.25">
      <c r="A28" s="12" t="s">
        <v>38</v>
      </c>
      <c r="B28" s="13">
        <v>0</v>
      </c>
      <c r="C28" s="13">
        <v>0</v>
      </c>
      <c r="D28" s="13">
        <v>69765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69765</v>
      </c>
      <c r="O28" s="15"/>
      <c r="P28" s="15"/>
    </row>
    <row r="29" spans="1:17" x14ac:dyDescent="0.25">
      <c r="A29" s="12" t="s">
        <v>39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0</v>
      </c>
      <c r="O29" s="35"/>
      <c r="P29" s="35"/>
    </row>
    <row r="30" spans="1:17" x14ac:dyDescent="0.25">
      <c r="A30" s="12" t="s">
        <v>40</v>
      </c>
      <c r="B30" s="13">
        <v>0</v>
      </c>
      <c r="C30" s="13">
        <v>0</v>
      </c>
      <c r="D30" s="13">
        <v>5714.82</v>
      </c>
      <c r="E30" s="13">
        <v>1900.98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7615.7999999999993</v>
      </c>
    </row>
    <row r="31" spans="1:17" x14ac:dyDescent="0.25">
      <c r="A31" s="12" t="s">
        <v>41</v>
      </c>
      <c r="B31" s="13">
        <v>0</v>
      </c>
      <c r="C31" s="13">
        <v>1800000</v>
      </c>
      <c r="D31" s="13">
        <v>55667.98</v>
      </c>
      <c r="E31" s="13">
        <v>1800826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3656493.98</v>
      </c>
    </row>
    <row r="32" spans="1:17" x14ac:dyDescent="0.25">
      <c r="A32" s="12" t="s">
        <v>42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43</v>
      </c>
      <c r="B33" s="13">
        <v>0</v>
      </c>
      <c r="C33" s="13">
        <v>157451.79999999999</v>
      </c>
      <c r="D33" s="13">
        <v>652427.6</v>
      </c>
      <c r="E33" s="13">
        <v>443797.4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6">
        <f>+B33+C33+D33+E33+F33+G33+H33+I33+J33+K33+L33+M33</f>
        <v>1253676.7999999998</v>
      </c>
      <c r="O33" s="15"/>
      <c r="P33" s="15"/>
    </row>
    <row r="34" spans="1:16" x14ac:dyDescent="0.25">
      <c r="A34" s="8" t="s">
        <v>44</v>
      </c>
      <c r="B34" s="9">
        <f>+B35+B36+B37+B38+B39+B40+B41+B42</f>
        <v>0</v>
      </c>
      <c r="C34" s="9">
        <f>+C35+C36+C37+C38+C39+C40+C41+C42</f>
        <v>212251.84</v>
      </c>
      <c r="D34" s="9">
        <f t="shared" ref="D34:M34" si="5">+D35+D36+D37+D38+D39+D40+D41+D42</f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212251.84</v>
      </c>
      <c r="O34" s="15"/>
      <c r="P34" s="15"/>
    </row>
    <row r="35" spans="1:16" x14ac:dyDescent="0.25">
      <c r="A35" s="12" t="s">
        <v>45</v>
      </c>
      <c r="B35" s="13">
        <v>0</v>
      </c>
      <c r="C35" s="13">
        <v>212251.84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212251.84</v>
      </c>
      <c r="O35" s="35"/>
      <c r="P35" s="35"/>
    </row>
    <row r="36" spans="1:16" x14ac:dyDescent="0.25">
      <c r="A36" s="12" t="s">
        <v>46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47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49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50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51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52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53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54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55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56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57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58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59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60</v>
      </c>
      <c r="B50" s="9">
        <f>+B51+B52+B53+B54+B55+B56+B57+B58+B59</f>
        <v>0</v>
      </c>
      <c r="C50" s="9">
        <f t="shared" ref="C50:N50" si="7">+C51+C52+C53+C54+C55+C56+C57+C58+C59</f>
        <v>121587.2</v>
      </c>
      <c r="D50" s="9">
        <f t="shared" si="7"/>
        <v>188242.47</v>
      </c>
      <c r="E50" s="9">
        <f t="shared" si="7"/>
        <v>40861.5</v>
      </c>
      <c r="F50" s="9">
        <f t="shared" si="7"/>
        <v>0</v>
      </c>
      <c r="G50" s="9">
        <f t="shared" si="7"/>
        <v>0</v>
      </c>
      <c r="H50" s="9">
        <f t="shared" si="7"/>
        <v>0</v>
      </c>
      <c r="I50" s="9">
        <f t="shared" si="7"/>
        <v>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350691.17</v>
      </c>
      <c r="O50" s="15"/>
      <c r="P50" s="35"/>
    </row>
    <row r="51" spans="1:16" x14ac:dyDescent="0.25">
      <c r="A51" s="12" t="s">
        <v>61</v>
      </c>
      <c r="B51" s="13">
        <v>0</v>
      </c>
      <c r="C51" s="13">
        <v>121587.2</v>
      </c>
      <c r="D51" s="13">
        <v>188242.47</v>
      </c>
      <c r="E51" s="13">
        <v>32361.5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342191.17</v>
      </c>
    </row>
    <row r="52" spans="1:16" x14ac:dyDescent="0.25">
      <c r="A52" s="12" t="s">
        <v>62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0</v>
      </c>
    </row>
    <row r="53" spans="1:16" x14ac:dyDescent="0.25">
      <c r="A53" s="12" t="s">
        <v>63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64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65</v>
      </c>
      <c r="B55" s="13">
        <v>0</v>
      </c>
      <c r="C55" s="13">
        <v>0</v>
      </c>
      <c r="D55" s="13">
        <v>0</v>
      </c>
      <c r="E55" s="13">
        <v>8500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8500</v>
      </c>
    </row>
    <row r="56" spans="1:16" x14ac:dyDescent="0.25">
      <c r="A56" s="12" t="s">
        <v>66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67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68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69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70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71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72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73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74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75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76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77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78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79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80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81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82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83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84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85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86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87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88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89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90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91</v>
      </c>
      <c r="B81" s="25">
        <f>+B7+B72</f>
        <v>30896107.340000004</v>
      </c>
      <c r="C81" s="25">
        <f t="shared" ref="C81:N81" si="16">+C7+C72</f>
        <v>36510423.140000008</v>
      </c>
      <c r="D81" s="25">
        <f t="shared" si="16"/>
        <v>33264578.780000001</v>
      </c>
      <c r="E81" s="25">
        <f t="shared" si="16"/>
        <v>58117333.020000003</v>
      </c>
      <c r="F81" s="25">
        <f t="shared" si="16"/>
        <v>0</v>
      </c>
      <c r="G81" s="25">
        <f t="shared" si="16"/>
        <v>0</v>
      </c>
      <c r="H81" s="25">
        <f t="shared" si="16"/>
        <v>0</v>
      </c>
      <c r="I81" s="25">
        <f t="shared" si="16"/>
        <v>0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158788442.28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50" t="s">
        <v>93</v>
      </c>
      <c r="B86" s="50"/>
      <c r="C86" s="42" t="s">
        <v>96</v>
      </c>
      <c r="D86" s="42"/>
      <c r="E86" s="42"/>
      <c r="F86" s="42"/>
      <c r="G86" s="42"/>
      <c r="H86" s="32"/>
      <c r="I86" s="51" t="s">
        <v>98</v>
      </c>
      <c r="J86" s="51"/>
      <c r="K86" s="51"/>
      <c r="L86" s="51"/>
      <c r="M86" s="51"/>
      <c r="N86" s="51"/>
      <c r="O86" s="26"/>
    </row>
    <row r="87" spans="1:16" ht="15.75" x14ac:dyDescent="0.25">
      <c r="A87" s="49" t="s">
        <v>94</v>
      </c>
      <c r="B87" s="49"/>
      <c r="C87" s="31" t="s">
        <v>95</v>
      </c>
      <c r="D87" s="31"/>
      <c r="E87" s="31"/>
      <c r="F87" s="31"/>
      <c r="G87" s="31"/>
      <c r="H87" s="31"/>
      <c r="J87" s="27" t="s">
        <v>92</v>
      </c>
      <c r="L87" s="27"/>
      <c r="M87" s="27"/>
      <c r="N87" s="27"/>
      <c r="O87" s="27"/>
    </row>
    <row r="88" spans="1:16" ht="14.25" customHeight="1" x14ac:dyDescent="0.25">
      <c r="A88" s="49" t="s">
        <v>100</v>
      </c>
      <c r="B88" s="49"/>
      <c r="C88" s="31" t="s">
        <v>97</v>
      </c>
      <c r="D88" s="31"/>
      <c r="E88" s="31"/>
      <c r="F88" s="31"/>
      <c r="G88" s="31"/>
      <c r="H88" s="31"/>
      <c r="J88" s="41" t="s">
        <v>99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6.5" thickBot="1" x14ac:dyDescent="0.3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6" ht="19.5" customHeight="1" thickBot="1" x14ac:dyDescent="0.3">
      <c r="A92" s="43" t="s">
        <v>101</v>
      </c>
      <c r="B92" s="44"/>
    </row>
    <row r="93" spans="1:16" ht="29.25" customHeight="1" thickBot="1" x14ac:dyDescent="0.3">
      <c r="A93" s="45" t="s">
        <v>102</v>
      </c>
      <c r="B93" s="46"/>
    </row>
    <row r="94" spans="1:16" ht="46.5" customHeight="1" thickBot="1" x14ac:dyDescent="0.3">
      <c r="A94" s="47" t="s">
        <v>103</v>
      </c>
      <c r="B94" s="48"/>
    </row>
  </sheetData>
  <protectedRanges>
    <protectedRange sqref="C86 D88" name="Rango1_1_1_1_2_1"/>
  </protectedRanges>
  <mergeCells count="13">
    <mergeCell ref="A86:B86"/>
    <mergeCell ref="L86:N86"/>
    <mergeCell ref="A1:N1"/>
    <mergeCell ref="A2:N2"/>
    <mergeCell ref="A3:N3"/>
    <mergeCell ref="A4:N4"/>
    <mergeCell ref="A5:N5"/>
    <mergeCell ref="I86:K86"/>
    <mergeCell ref="A92:B92"/>
    <mergeCell ref="A93:B93"/>
    <mergeCell ref="A94:B94"/>
    <mergeCell ref="A87:B87"/>
    <mergeCell ref="A88:B88"/>
  </mergeCells>
  <pageMargins left="0.23622047244094491" right="0.23622047244094491" top="0.74803149606299213" bottom="0.56000000000000005" header="0.31496062992125984" footer="0.17"/>
  <pageSetup paperSize="5" scale="5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Mildred Eve Reyes</cp:lastModifiedBy>
  <cp:lastPrinted>2024-02-01T16:08:43Z</cp:lastPrinted>
  <dcterms:created xsi:type="dcterms:W3CDTF">2021-12-08T16:12:49Z</dcterms:created>
  <dcterms:modified xsi:type="dcterms:W3CDTF">2025-05-02T17:27:51Z</dcterms:modified>
</cp:coreProperties>
</file>