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1  OPTI ENERO 2025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C24" i="1"/>
  <c r="D24" i="1"/>
  <c r="E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K72" i="1" s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B76" i="1"/>
  <c r="N75" i="1"/>
  <c r="N74" i="1"/>
  <c r="N73" i="1" s="1"/>
  <c r="C72" i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C34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E14" i="1"/>
  <c r="D14" i="1"/>
  <c r="D7" i="1" s="1"/>
  <c r="C14" i="1"/>
  <c r="B14" i="1"/>
  <c r="N13" i="1"/>
  <c r="N12" i="1"/>
  <c r="N11" i="1"/>
  <c r="N10" i="1"/>
  <c r="N9" i="1"/>
  <c r="N34" i="1" l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<sst xmlns="http://schemas.openxmlformats.org/spreadsheetml/2006/main" count="105" uniqueCount="105">
  <si>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</si>
  <si>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</si>
  <si>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</si>
  <si>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</si>
  <si>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</si>
  <si>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</si>
  <si>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</si>
  <si>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</si>
  <si>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</si>
  <si>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</si>
  <si>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</si>
  <si>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</si>
  <si>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</si>
  <si>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</si>
  <si>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</si>
  <si>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</si>
  <si>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</si>
  <si>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</si>
  <si>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</si>
  <si>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</si>
  <si>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</si>
  <si>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</si>
  <si>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</si>
  <si>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</si>
  <si>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</si>
  <si>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</si>
  <si>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</si>
  <si>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</si>
  <si>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</si>
  <si>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</si>
  <si>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</si>
  <si>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</si>
  <si>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</si>
  <si>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</si>
  <si>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</si>
  <si>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</si>
  <si>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</si>
  <si>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</si>
  <si>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</si>
  <si>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</si>
  <si>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</si>
  <si>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</si>
  <si>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</si>
  <si>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</si>
  <si>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</si>
  <si>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</si>
  <si>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</si>
  <si>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</si>
  <si>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</si>
  <si>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</si>
  <si>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</si>
  <si>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</si>
  <si>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</si>
  <si>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</si>
  <si>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</si>
  <si>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</si>
  <si>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</si>
  <si>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</si>
  <si>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</si>
  <si>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</si>
  <si>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</si>
  <si>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</si>
  <si>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</si>
  <si>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</si>
  <si>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</si>
  <si>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</si>
  <si>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</si>
  <si>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</si>
  <si>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</si>
  <si>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</si>
  <si>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</si>
  <si>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</si>
  <si>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</si>
  <si>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</si>
  <si>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</si>
  <si>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</si>
  <si>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</si>
  <si>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</si>
  <si>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</si>
  <si>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</si>
  <si>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</si>
  <si>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</si>
  <si>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</si>
  <si>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</si>
  <si>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</si>
  <si>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</si>
  <si>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</si>
  <si>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</si>
  <si>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</si>
  <si>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</si>
  <si>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</si>
  <si>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</si>
  <si>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</si>
  <si>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>Ana Cecilia Mora De La Cruz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</si>
  <si>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</si>
  <si>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</si>
  <si>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</si>
  <si>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</si>
  <si>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</si>
  <si>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</si>
  <si>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t>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</si>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</sst>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view="pageBreakPreview" topLeftCell="A25" zoomScale="60" zoomScaleNormal="87" workbookViewId="0">
      <selection activeCell="M32" sqref="M32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</row>
    <row r="2" spans="1:17" ht="21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ht="15.75" x14ac:dyDescent="0.25">
      <c r="A3" s="55">
        <v>2025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7" ht="15.75" customHeight="1" x14ac:dyDescent="0.25">
      <c r="A4" s="57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7" ht="15.75" customHeight="1" x14ac:dyDescent="0.2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7" ht="23.25" customHeight="1" x14ac:dyDescent="0.25">
      <c r="A6" s="2" t="s">
        <v>4</v>
      </c>
      <c r="B6" s="3" t="s">
        <v>5</v>
      </c>
      <c r="C6" s="3" t="s">
        <v>104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30832739.32</v>
      </c>
      <c r="C7" s="6">
        <f t="shared" ref="C7:N7" si="0">+C8+C14+C24+C34+C43+C50+C60+C65+C68</f>
        <v>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30832739.32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28934264.560000002</v>
      </c>
      <c r="C8" s="9">
        <f t="shared" ref="C8:N8" si="1">+C9+C10+C11+C12+C13</f>
        <v>0</v>
      </c>
      <c r="D8" s="9">
        <f t="shared" si="1"/>
        <v>0</v>
      </c>
      <c r="E8" s="9">
        <f t="shared" si="1"/>
        <v>0</v>
      </c>
      <c r="F8" s="9">
        <f t="shared" si="1"/>
        <v>0</v>
      </c>
      <c r="G8" s="9">
        <f t="shared" si="1"/>
        <v>0</v>
      </c>
      <c r="H8" s="9">
        <f t="shared" si="1"/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28934264.560000002</v>
      </c>
      <c r="O8" s="19"/>
      <c r="P8" s="15"/>
      <c r="Q8" s="15"/>
    </row>
    <row r="9" spans="1:17" x14ac:dyDescent="0.25">
      <c r="A9" s="12" t="s">
        <v>19</v>
      </c>
      <c r="B9" s="13">
        <v>24496416.670000002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6">
        <f t="shared" ref="N9:N71" si="2">+B9+C9+D9+E9+F9+G9+H9+I9+J9+K9+L9+M9</f>
        <v>24496416.670000002</v>
      </c>
      <c r="O9" s="15"/>
    </row>
    <row r="10" spans="1:17" x14ac:dyDescent="0.25">
      <c r="A10" s="12" t="s">
        <v>20</v>
      </c>
      <c r="B10" s="13">
        <v>731000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6">
        <f t="shared" si="2"/>
        <v>731000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6">
        <f t="shared" si="2"/>
        <v>0</v>
      </c>
    </row>
    <row r="13" spans="1:17" x14ac:dyDescent="0.25">
      <c r="A13" s="12" t="s">
        <v>23</v>
      </c>
      <c r="B13" s="13">
        <v>3706847.89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6">
        <f t="shared" si="2"/>
        <v>3706847.89</v>
      </c>
      <c r="O13" s="15"/>
    </row>
    <row r="14" spans="1:17" x14ac:dyDescent="0.25">
      <c r="A14" s="8" t="s">
        <v>24</v>
      </c>
      <c r="B14" s="9">
        <f>+B15+B16+B17+B18+B19+B20+B21+B22+B23</f>
        <v>1869754.7599999998</v>
      </c>
      <c r="C14" s="9">
        <f t="shared" ref="C14:J14" si="3">+C15+C16+C17+C18+C19+C20+C21+C22+C23</f>
        <v>0</v>
      </c>
      <c r="D14" s="9">
        <f t="shared" si="3"/>
        <v>0</v>
      </c>
      <c r="E14" s="9">
        <f t="shared" si="3"/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  <c r="J14" s="9">
        <f t="shared" si="3"/>
        <v>0</v>
      </c>
      <c r="K14" s="10">
        <f>+K15+K16+K17+K18+K19+K20+K21+K22+K23</f>
        <v>0</v>
      </c>
      <c r="L14" s="10">
        <f>+L15+L16+L17+L18+L19+L20+L21+L22+L23</f>
        <v>0</v>
      </c>
      <c r="M14" s="10">
        <f>+M15+M16+M17+M18+M19+M20+M21+M22+M23</f>
        <v>0</v>
      </c>
      <c r="N14" s="11">
        <f t="shared" si="2"/>
        <v>1869754.7599999998</v>
      </c>
      <c r="O14" s="19"/>
      <c r="P14" s="15"/>
      <c r="Q14" s="15"/>
    </row>
    <row r="15" spans="1:17" x14ac:dyDescent="0.25">
      <c r="A15" s="12" t="s">
        <v>25</v>
      </c>
      <c r="B15" s="13">
        <v>721723.09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6">
        <f t="shared" si="2"/>
        <v>721723.09</v>
      </c>
      <c r="O15" s="15"/>
      <c r="P15" s="15"/>
      <c r="Q15" s="15"/>
    </row>
    <row r="16" spans="1:17" x14ac:dyDescent="0.25">
      <c r="A16" s="12" t="s">
        <v>26</v>
      </c>
      <c r="B16" s="13">
        <v>15576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6">
        <f t="shared" si="2"/>
        <v>15576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6">
        <f>+B17+C17+D17+E17+F17+G17+H17+I17+J17+K17+L17+M17</f>
        <v>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6">
        <f t="shared" si="2"/>
        <v>0</v>
      </c>
    </row>
    <row r="19" spans="1:17" x14ac:dyDescent="0.25">
      <c r="A19" s="12" t="s">
        <v>29</v>
      </c>
      <c r="B19" s="13">
        <v>908776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6">
        <f t="shared" si="2"/>
        <v>908776</v>
      </c>
    </row>
    <row r="20" spans="1:17" x14ac:dyDescent="0.25">
      <c r="A20" s="12" t="s">
        <v>30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6">
        <f t="shared" si="2"/>
        <v>0</v>
      </c>
    </row>
    <row r="21" spans="1:17" x14ac:dyDescent="0.25">
      <c r="A21" s="12" t="s">
        <v>31</v>
      </c>
      <c r="B21" s="13">
        <v>210543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6">
        <f t="shared" si="2"/>
        <v>210543</v>
      </c>
      <c r="O21" s="15"/>
      <c r="P21" s="15"/>
      <c r="Q21" s="15"/>
    </row>
    <row r="22" spans="1:17" x14ac:dyDescent="0.25">
      <c r="A22" s="12" t="s">
        <v>32</v>
      </c>
      <c r="B22" s="13">
        <v>13136.67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6">
        <f t="shared" si="2"/>
        <v>13136.67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6">
        <f t="shared" si="2"/>
        <v>0</v>
      </c>
    </row>
    <row r="24" spans="1:17" x14ac:dyDescent="0.25">
      <c r="A24" s="8" t="s">
        <v>34</v>
      </c>
      <c r="B24" s="9">
        <f>+B25+B26+B27+B28+B29+B30+B31+B32+B33</f>
        <v>28720</v>
      </c>
      <c r="C24" s="9">
        <f t="shared" ref="C24:N24" si="4">+C25+C26+C27+C28+C29+C30+C31+C32+C33</f>
        <v>0</v>
      </c>
      <c r="D24" s="9">
        <f t="shared" si="4"/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 t="shared" si="4"/>
        <v>0</v>
      </c>
      <c r="I24" s="9">
        <f t="shared" si="4"/>
        <v>0</v>
      </c>
      <c r="J24" s="9">
        <f t="shared" si="4"/>
        <v>0</v>
      </c>
      <c r="K24" s="9">
        <f>+K25+K26+K27+K28+K29+K30+K31+K32+K33</f>
        <v>0</v>
      </c>
      <c r="L24" s="9">
        <f t="shared" si="4"/>
        <v>0</v>
      </c>
      <c r="M24" s="9">
        <f t="shared" si="4"/>
        <v>0</v>
      </c>
      <c r="N24" s="9">
        <f t="shared" si="4"/>
        <v>28720</v>
      </c>
      <c r="O24" s="36"/>
      <c r="P24" s="34"/>
      <c r="Q24" s="34"/>
    </row>
    <row r="25" spans="1:17" x14ac:dyDescent="0.25">
      <c r="A25" s="12" t="s">
        <v>35</v>
      </c>
      <c r="B25" s="13">
        <v>28720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6">
        <f t="shared" si="2"/>
        <v>28720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6">
        <f t="shared" si="2"/>
        <v>0</v>
      </c>
      <c r="O26" s="35"/>
    </row>
    <row r="27" spans="1:17" x14ac:dyDescent="0.25">
      <c r="A27" s="12" t="s">
        <v>37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6">
        <f t="shared" si="2"/>
        <v>0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6">
        <f t="shared" si="2"/>
        <v>0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6">
        <f t="shared" si="2"/>
        <v>0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6">
        <f t="shared" si="2"/>
        <v>0</v>
      </c>
    </row>
    <row r="31" spans="1:17" x14ac:dyDescent="0.25">
      <c r="A31" s="12" t="s">
        <v>41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6">
        <f t="shared" si="2"/>
        <v>0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6">
        <f>+B33+C33+D33+E33+F33+G33+H33+I33+J33+K33+L33+M33</f>
        <v>0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 t="shared" ref="C34:M34" si="5">+C35+C36+C37+C38+C39+C40+C41+C42</f>
        <v>0</v>
      </c>
      <c r="D34" s="9">
        <f t="shared" si="5"/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0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0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0</v>
      </c>
      <c r="D50" s="9">
        <f t="shared" si="7"/>
        <v>0</v>
      </c>
      <c r="E50" s="9">
        <f t="shared" si="7"/>
        <v>0</v>
      </c>
      <c r="F50" s="9">
        <f t="shared" si="7"/>
        <v>0</v>
      </c>
      <c r="G50" s="9">
        <f t="shared" si="7"/>
        <v>0</v>
      </c>
      <c r="H50" s="9">
        <f t="shared" si="7"/>
        <v>0</v>
      </c>
      <c r="I50" s="9">
        <f t="shared" si="7"/>
        <v>0</v>
      </c>
      <c r="J50" s="9">
        <f t="shared" si="7"/>
        <v>0</v>
      </c>
      <c r="K50" s="9">
        <f t="shared" si="7"/>
        <v>0</v>
      </c>
      <c r="L50" s="9">
        <f t="shared" si="7"/>
        <v>0</v>
      </c>
      <c r="M50" s="9">
        <f t="shared" si="7"/>
        <v>0</v>
      </c>
      <c r="N50" s="9">
        <f t="shared" si="7"/>
        <v>0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6">
        <f t="shared" si="2"/>
        <v>0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0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6">
        <f t="shared" si="2"/>
        <v>0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30832739.32</v>
      </c>
      <c r="C81" s="25">
        <f t="shared" ref="C81:N81" si="16">+C7+C72</f>
        <v>0</v>
      </c>
      <c r="D81" s="25">
        <f t="shared" si="16"/>
        <v>0</v>
      </c>
      <c r="E81" s="25">
        <f t="shared" si="16"/>
        <v>0</v>
      </c>
      <c r="F81" s="25">
        <f t="shared" si="16"/>
        <v>0</v>
      </c>
      <c r="G81" s="25">
        <f t="shared" si="16"/>
        <v>0</v>
      </c>
      <c r="H81" s="25">
        <f t="shared" si="16"/>
        <v>0</v>
      </c>
      <c r="I81" s="25">
        <f t="shared" si="16"/>
        <v>0</v>
      </c>
      <c r="J81" s="25">
        <f t="shared" si="16"/>
        <v>0</v>
      </c>
      <c r="K81" s="25">
        <f t="shared" si="16"/>
        <v>0</v>
      </c>
      <c r="L81" s="25">
        <f>+L7+L72</f>
        <v>0</v>
      </c>
      <c r="M81" s="25">
        <f t="shared" si="16"/>
        <v>0</v>
      </c>
      <c r="N81" s="25">
        <f t="shared" si="16"/>
        <v>30832739.32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50" t="s">
        <v>93</v>
      </c>
      <c r="B86" s="50"/>
      <c r="C86" s="42" t="s">
        <v>96</v>
      </c>
      <c r="D86" s="42"/>
      <c r="E86" s="42"/>
      <c r="F86" s="42"/>
      <c r="G86" s="42"/>
      <c r="H86" s="32"/>
      <c r="I86" s="51" t="s">
        <v>98</v>
      </c>
      <c r="J86" s="51"/>
      <c r="K86" s="51"/>
      <c r="L86" s="51"/>
      <c r="M86" s="51"/>
      <c r="N86" s="51"/>
      <c r="O86" s="26"/>
    </row>
    <row r="87" spans="1:16" ht="15.75" x14ac:dyDescent="0.25">
      <c r="A87" s="49" t="s">
        <v>94</v>
      </c>
      <c r="B87" s="49"/>
      <c r="C87" s="31" t="s">
        <v>95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49" t="s">
        <v>100</v>
      </c>
      <c r="B88" s="49"/>
      <c r="C88" s="31" t="s">
        <v>97</v>
      </c>
      <c r="D88" s="31"/>
      <c r="E88" s="31"/>
      <c r="F88" s="31"/>
      <c r="G88" s="31"/>
      <c r="H88" s="31"/>
      <c r="J88" s="41" t="s">
        <v>99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9.5" customHeight="1" thickBot="1" x14ac:dyDescent="0.3">
      <c r="A92" s="43" t="s">
        <v>101</v>
      </c>
      <c r="B92" s="44"/>
    </row>
    <row r="93" spans="1:16" ht="29.25" customHeight="1" thickBot="1" x14ac:dyDescent="0.3">
      <c r="A93" s="45" t="s">
        <v>102</v>
      </c>
      <c r="B93" s="46"/>
    </row>
    <row r="94" spans="1:16" ht="46.5" customHeight="1" thickBot="1" x14ac:dyDescent="0.3">
      <c r="A94" s="47" t="s">
        <v>103</v>
      </c>
      <c r="B94" s="48"/>
    </row>
  </sheetData>
  <protectedRanges>
    <protectedRange sqref="C86 D88" name="Rango1_1_1_1_2_1"/>
  </protectedRanges>
  <mergeCells count="13">
    <mergeCell ref="A86:B86"/>
    <mergeCell ref="L86:N86"/>
    <mergeCell ref="A1:N1"/>
    <mergeCell ref="A2:N2"/>
    <mergeCell ref="A3:N3"/>
    <mergeCell ref="A4:N4"/>
    <mergeCell ref="A5:N5"/>
    <mergeCell ref="I86:K86"/>
    <mergeCell ref="A92:B92"/>
    <mergeCell ref="A93:B93"/>
    <mergeCell ref="A94:B94"/>
    <mergeCell ref="A87:B87"/>
    <mergeCell ref="A88:B88"/>
  </mergeCells>
  <pageMargins left="0.23622047244094491" right="0.23622047244094491" top="0.74803149606299213" bottom="0.56000000000000005" header="0.31496062992125984" footer="0.17"/>
  <pageSetup paperSize="5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2024-02-01T16:08:43Z</cp:lastPrinted>
  <dcterms:created xsi:type="dcterms:W3CDTF">2021-12-08T16:12:49Z</dcterms:created>
  <dcterms:modified xsi:type="dcterms:W3CDTF">2025-02-03T15:54:41Z</dcterms:modified>
</cp:coreProperties>
</file>