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1 OPTI NOVIEMBRE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" i="1" l="1"/>
  <c r="N10" i="1" l="1"/>
  <c r="N9" i="1"/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B8" i="1"/>
  <c r="N14" i="1" l="1"/>
  <c r="N8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65" i="1"/>
  <c r="N72" i="1"/>
  <c r="B7" i="1"/>
  <c r="B72" i="1"/>
  <c r="J81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<sst xmlns="http://schemas.openxmlformats.org/spreadsheetml/2006/main" count="102" uniqueCount="102">
  <si>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</si>
  <si>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</si>
  <si>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</si>
  <si>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</si>
  <si>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</si>
  <si>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</si>
  <si>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</si>
  <si>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</si>
  <si>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</si>
  <si>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</si>
  <si>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</si>
  <si>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</si>
  <si>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</si>
  <si>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</si>
  <si>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</si>
  <si>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</si>
  <si>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</si>
  <si>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</si>
  <si>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</si>
  <si>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</si>
  <si>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</si>
  <si>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</si>
  <si>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</si>
  <si>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</si>
  <si>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</si>
  <si>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</si>
  <si>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</si>
  <si>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</si>
  <si>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</si>
  <si>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</si>
  <si>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</si>
  <si>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</si>
  <si>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</si>
  <si>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</si>
  <si>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</si>
  <si>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</si>
  <si>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</si>
  <si>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</si>
  <si>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</si>
  <si>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</si>
  <si>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</si>
  <si>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</si>
  <si>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</si>
  <si>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</si>
  <si>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</si>
  <si>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</si>
  <si>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</si>
  <si>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</si>
  <si>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</si>
  <si>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</si>
  <si>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</si>
  <si>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</si>
  <si>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</si>
  <si>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</si>
  <si>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</si>
  <si>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</si>
  <si>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</si>
  <si>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</si>
  <si>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</si>
  <si>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</si>
  <si>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</si>
  <si>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</si>
  <si>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</si>
  <si>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</si>
  <si>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</si>
  <si>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</si>
  <si>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</si>
  <si>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</si>
  <si>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</si>
  <si>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</si>
  <si>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</si>
  <si>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</si>
  <si>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</si>
  <si>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</si>
  <si>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</si>
  <si>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</si>
  <si>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</si>
  <si>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</si>
  <si>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</si>
  <si>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</si>
  <si>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</si>
  <si>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</si>
  <si>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</si>
  <si>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</si>
  <si>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</si>
  <si>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</si>
  <si>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</si>
  <si>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</si>
  <si>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</si>
  <si>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</si>
  <si>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</si>
  <si>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</si>
  <si>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</si>
  <si>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</si>
  <si>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</si>
  <si>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</si>
  <si>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</si>
  <si>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</si>
  <si>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</si>
  <si>
    <t>Encargado División Financiera</t>
  </si>
  <si>
    <t xml:space="preserve">           Jesus Tiburcio</t>
  </si>
  <si>
    <t xml:space="preserve">  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</si>
</sst>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zoomScale="87" zoomScaleNormal="87" workbookViewId="0">
      <selection activeCell="B15" sqref="B1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M7" si="0">+C8+C14+C24+C34+C43+C50+C60+C65+C68</f>
        <v>27569698.380000003</v>
      </c>
      <c r="D7" s="6">
        <f t="shared" si="0"/>
        <v>30774109.59</v>
      </c>
      <c r="E7" s="6">
        <f t="shared" si="0"/>
        <v>30270981.66</v>
      </c>
      <c r="F7" s="6">
        <f t="shared" si="0"/>
        <v>60829466.990000002</v>
      </c>
      <c r="G7" s="6">
        <f t="shared" si="0"/>
        <v>31856266.970000003</v>
      </c>
      <c r="H7" s="6">
        <f t="shared" si="0"/>
        <v>31454742.080000002</v>
      </c>
      <c r="I7" s="6">
        <f t="shared" si="0"/>
        <v>34390269.530000001</v>
      </c>
      <c r="J7" s="6">
        <f t="shared" si="0"/>
        <v>43139380.400000006</v>
      </c>
      <c r="K7" s="6">
        <f t="shared" si="0"/>
        <v>53813495.659999989</v>
      </c>
      <c r="L7" s="6">
        <f t="shared" si="0"/>
        <v>58994207.030000001</v>
      </c>
      <c r="M7" s="6">
        <f t="shared" si="0"/>
        <v>0</v>
      </c>
      <c r="N7" s="6">
        <f>+N8+N14+N24+N34+N43+N50+N60+N65+N68</f>
        <v>431398320.69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M8" si="1">+C9+C10+C11+C12+C13</f>
        <v>25265540.920000002</v>
      </c>
      <c r="D8" s="9">
        <f t="shared" si="1"/>
        <v>25967527.07</v>
      </c>
      <c r="E8" s="9">
        <f t="shared" si="1"/>
        <v>27094440.149999999</v>
      </c>
      <c r="F8" s="9">
        <f t="shared" si="1"/>
        <v>55110564.850000001</v>
      </c>
      <c r="G8" s="9">
        <f t="shared" si="1"/>
        <v>28350102.390000001</v>
      </c>
      <c r="H8" s="9">
        <f t="shared" si="1"/>
        <v>28240636.109999999</v>
      </c>
      <c r="I8" s="9">
        <f t="shared" si="1"/>
        <v>28467580.940000001</v>
      </c>
      <c r="J8" s="9">
        <f t="shared" si="1"/>
        <v>34831865.160000004</v>
      </c>
      <c r="K8" s="9">
        <f t="shared" si="1"/>
        <v>51766114.569999993</v>
      </c>
      <c r="L8" s="9">
        <f t="shared" si="1"/>
        <v>51617565.950000003</v>
      </c>
      <c r="M8" s="9">
        <f t="shared" si="1"/>
        <v>0</v>
      </c>
      <c r="N8" s="9">
        <f>+N9+N10+N11+N12+N13</f>
        <v>384248467.63999999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22749873</v>
      </c>
      <c r="F9" s="13">
        <v>28593482.309999999</v>
      </c>
      <c r="G9" s="13">
        <v>24029498</v>
      </c>
      <c r="H9" s="13">
        <v>23934498</v>
      </c>
      <c r="I9" s="13">
        <v>24097111.350000001</v>
      </c>
      <c r="J9" s="13">
        <v>25602710.940000001</v>
      </c>
      <c r="K9" s="13">
        <v>23852914.670000002</v>
      </c>
      <c r="L9" s="13">
        <v>47020382.130000003</v>
      </c>
      <c r="M9" s="13">
        <v>0</v>
      </c>
      <c r="N9" s="16">
        <f>+B9+C9+D9+E9+F9+G9+H9+I9+J9+K9+L9+M9</f>
        <v>287151326.81999999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904000</v>
      </c>
      <c r="F10" s="13">
        <v>22891706.329999998</v>
      </c>
      <c r="G10" s="13">
        <v>687000</v>
      </c>
      <c r="H10" s="13">
        <v>687000</v>
      </c>
      <c r="I10" s="13">
        <v>731000</v>
      </c>
      <c r="J10" s="13">
        <v>731000</v>
      </c>
      <c r="K10" s="13">
        <v>24306372.989999998</v>
      </c>
      <c r="L10" s="13">
        <v>948000</v>
      </c>
      <c r="M10" s="13">
        <v>0</v>
      </c>
      <c r="N10" s="16">
        <f>+B10+C10+D10+E10+F10+G10+H10+I10+J10+K10+L10+M10</f>
        <v>53351079.319999993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ref="N11:N71" si="2">+B11+C11+D11+E11+F11+G11+H11+I11+J11+K11+L11+M11</f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35">
        <v>4856200</v>
      </c>
      <c r="K12" s="13">
        <v>0</v>
      </c>
      <c r="L12" s="13">
        <v>0</v>
      </c>
      <c r="M12" s="13">
        <v>0</v>
      </c>
      <c r="N12" s="16">
        <f t="shared" si="2"/>
        <v>4856200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3440567.15</v>
      </c>
      <c r="F13" s="13">
        <v>3625376.21</v>
      </c>
      <c r="G13" s="13">
        <v>3633604.39</v>
      </c>
      <c r="H13" s="13">
        <v>3619138.11</v>
      </c>
      <c r="I13" s="13">
        <v>3639469.59</v>
      </c>
      <c r="J13" s="13">
        <v>3641954.22</v>
      </c>
      <c r="K13" s="13">
        <v>3606826.91</v>
      </c>
      <c r="L13" s="13">
        <v>3649183.82</v>
      </c>
      <c r="M13" s="13">
        <v>0</v>
      </c>
      <c r="N13" s="16">
        <f t="shared" si="2"/>
        <v>38889861.5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3719856.6799999997</v>
      </c>
      <c r="E14" s="9">
        <f t="shared" si="3"/>
        <v>1847041.79</v>
      </c>
      <c r="F14" s="9">
        <f t="shared" si="3"/>
        <v>3502682.7800000003</v>
      </c>
      <c r="G14" s="9">
        <f t="shared" si="3"/>
        <v>2568361.4900000002</v>
      </c>
      <c r="H14" s="9">
        <f t="shared" si="3"/>
        <v>1814786.78</v>
      </c>
      <c r="I14" s="9">
        <f t="shared" si="3"/>
        <v>2775660.3</v>
      </c>
      <c r="J14" s="9">
        <f t="shared" si="3"/>
        <v>4674953.1100000003</v>
      </c>
      <c r="K14" s="10">
        <f>+K15+K16+K17+K18+K19+K20+K21+K22+K23</f>
        <v>1680849.65</v>
      </c>
      <c r="L14" s="10">
        <f>+L15+L16+L17+L18+L19+L20+L21+L22+L23</f>
        <v>6139794.5700000003</v>
      </c>
      <c r="M14" s="10">
        <f>+M15+M16+M17+M18+M19+M20+M21+M22+M23</f>
        <v>0</v>
      </c>
      <c r="N14" s="11">
        <f>+B14+C14+D14+E14+F14+G14+H14+I14+J14+K14+L14+M14</f>
        <v>31247131.359999999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706286.26</v>
      </c>
      <c r="F15" s="13">
        <v>975617.46</v>
      </c>
      <c r="G15" s="13">
        <v>668855.48</v>
      </c>
      <c r="H15" s="13">
        <v>682443.7</v>
      </c>
      <c r="I15" s="13">
        <v>585941.25</v>
      </c>
      <c r="J15" s="13">
        <v>1609439.17</v>
      </c>
      <c r="K15" s="13">
        <v>206424.4</v>
      </c>
      <c r="L15" s="13">
        <v>1592550.86</v>
      </c>
      <c r="M15" s="13">
        <v>0</v>
      </c>
      <c r="N15" s="16">
        <f t="shared" si="2"/>
        <v>8369662.2700000005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14750</v>
      </c>
      <c r="F16" s="13">
        <v>77680.58</v>
      </c>
      <c r="G16" s="13">
        <v>124789.92</v>
      </c>
      <c r="H16" s="13">
        <v>156398.97</v>
      </c>
      <c r="I16" s="13">
        <v>625019.07999999996</v>
      </c>
      <c r="J16" s="13">
        <v>59794</v>
      </c>
      <c r="K16" s="13">
        <v>38196.1</v>
      </c>
      <c r="L16" s="13">
        <v>66734.179999999993</v>
      </c>
      <c r="M16" s="13">
        <v>0</v>
      </c>
      <c r="N16" s="16">
        <f t="shared" si="2"/>
        <v>1417393.19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489100</v>
      </c>
      <c r="G17" s="13">
        <v>105600</v>
      </c>
      <c r="H17" s="13">
        <v>16600</v>
      </c>
      <c r="I17" s="13">
        <v>2200</v>
      </c>
      <c r="J17" s="13">
        <v>33800</v>
      </c>
      <c r="K17" s="13">
        <v>0</v>
      </c>
      <c r="L17" s="13">
        <v>98862.15</v>
      </c>
      <c r="M17" s="13">
        <v>0</v>
      </c>
      <c r="N17" s="16">
        <f>+B17+C17+D17+E17+F17+G17+H17+I17+J17+K17+L17+M17</f>
        <v>746162.15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1374.37</v>
      </c>
      <c r="H18" s="13">
        <v>0</v>
      </c>
      <c r="I18" s="13">
        <v>10328.719999999999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11703.09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83248.58</v>
      </c>
      <c r="F19" s="13">
        <v>44000</v>
      </c>
      <c r="G19" s="13">
        <v>44000</v>
      </c>
      <c r="H19" s="13">
        <v>221489.14</v>
      </c>
      <c r="I19" s="13">
        <v>44000</v>
      </c>
      <c r="J19" s="13">
        <v>716000.66</v>
      </c>
      <c r="K19" s="13">
        <v>390599</v>
      </c>
      <c r="L19" s="13">
        <v>831805.6</v>
      </c>
      <c r="M19" s="13">
        <v>0</v>
      </c>
      <c r="N19" s="16">
        <f t="shared" si="2"/>
        <v>2507142.98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25634</v>
      </c>
      <c r="F20" s="13">
        <v>471146.01</v>
      </c>
      <c r="G20" s="13">
        <v>57673.41</v>
      </c>
      <c r="H20" s="13">
        <v>0</v>
      </c>
      <c r="I20" s="13">
        <v>92414.71</v>
      </c>
      <c r="J20" s="13">
        <v>100293.65</v>
      </c>
      <c r="K20" s="13">
        <v>0</v>
      </c>
      <c r="L20" s="13">
        <v>63598.37</v>
      </c>
      <c r="M20" s="13">
        <v>0</v>
      </c>
      <c r="N20" s="16">
        <f t="shared" si="2"/>
        <v>3264982.11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33380.01</v>
      </c>
      <c r="F21" s="13">
        <v>594802.72</v>
      </c>
      <c r="G21" s="13">
        <v>321945.88</v>
      </c>
      <c r="H21" s="13">
        <v>444556.53</v>
      </c>
      <c r="I21" s="13">
        <v>254995.28</v>
      </c>
      <c r="J21" s="13">
        <v>183471.23</v>
      </c>
      <c r="K21" s="13">
        <v>407264.87</v>
      </c>
      <c r="L21" s="13">
        <v>392338.6</v>
      </c>
      <c r="M21" s="13">
        <v>0</v>
      </c>
      <c r="N21" s="16">
        <f t="shared" si="2"/>
        <v>3261089.99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145460</v>
      </c>
      <c r="F22" s="13">
        <v>14160</v>
      </c>
      <c r="G22" s="13">
        <v>52331.86</v>
      </c>
      <c r="H22" s="13">
        <v>260506</v>
      </c>
      <c r="I22" s="13">
        <v>488108.61</v>
      </c>
      <c r="J22" s="13">
        <v>250666.66</v>
      </c>
      <c r="K22" s="13">
        <v>281722.08</v>
      </c>
      <c r="L22" s="13">
        <v>2656896.66</v>
      </c>
      <c r="M22" s="13">
        <v>0</v>
      </c>
      <c r="N22" s="16">
        <f t="shared" si="2"/>
        <v>4265471.87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286845.08</v>
      </c>
      <c r="E23" s="13">
        <v>838282.94</v>
      </c>
      <c r="F23" s="13">
        <v>836176.01</v>
      </c>
      <c r="G23" s="13">
        <v>1191790.57</v>
      </c>
      <c r="H23" s="13">
        <v>32792.44</v>
      </c>
      <c r="I23" s="13">
        <v>672652.65</v>
      </c>
      <c r="J23" s="13">
        <v>1721487.74</v>
      </c>
      <c r="K23" s="13">
        <v>356643.2</v>
      </c>
      <c r="L23" s="13">
        <v>437008.15</v>
      </c>
      <c r="M23" s="13">
        <v>0</v>
      </c>
      <c r="N23" s="16">
        <f t="shared" si="2"/>
        <v>7403523.7100000018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400416.37</v>
      </c>
      <c r="F24" s="9">
        <f t="shared" si="4"/>
        <v>2184619.36</v>
      </c>
      <c r="G24" s="9">
        <f t="shared" si="4"/>
        <v>920838.09</v>
      </c>
      <c r="H24" s="9">
        <f t="shared" si="4"/>
        <v>932796.5</v>
      </c>
      <c r="I24" s="9">
        <f t="shared" si="4"/>
        <v>891575.42999999993</v>
      </c>
      <c r="J24" s="9">
        <f t="shared" si="4"/>
        <v>1372343.96</v>
      </c>
      <c r="K24" s="9">
        <f>+K25+K26+K27+K28+K29+K30+K31+K32+K33</f>
        <v>366531.44</v>
      </c>
      <c r="L24" s="9">
        <f t="shared" si="4"/>
        <v>531094.66</v>
      </c>
      <c r="M24" s="9">
        <f t="shared" si="4"/>
        <v>0</v>
      </c>
      <c r="N24" s="9">
        <f t="shared" si="4"/>
        <v>8509428.5399999991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23940</v>
      </c>
      <c r="F25" s="13">
        <v>38204</v>
      </c>
      <c r="G25" s="13">
        <v>266790.03999999998</v>
      </c>
      <c r="H25" s="13">
        <v>19285</v>
      </c>
      <c r="I25" s="13">
        <v>137498.51999999999</v>
      </c>
      <c r="J25" s="13">
        <v>30414.57</v>
      </c>
      <c r="K25" s="13">
        <v>49660.02</v>
      </c>
      <c r="L25" s="13">
        <v>104026.24000000001</v>
      </c>
      <c r="M25" s="13">
        <v>0</v>
      </c>
      <c r="N25" s="16">
        <f t="shared" si="2"/>
        <v>786233.3899999999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45291.94</v>
      </c>
      <c r="G26" s="13">
        <v>225544.47</v>
      </c>
      <c r="H26" s="13">
        <v>0</v>
      </c>
      <c r="I26" s="13">
        <v>188192.8</v>
      </c>
      <c r="J26" s="13">
        <v>10620</v>
      </c>
      <c r="K26" s="13">
        <v>0</v>
      </c>
      <c r="L26" s="13">
        <v>0</v>
      </c>
      <c r="M26" s="13">
        <v>0</v>
      </c>
      <c r="N26" s="16">
        <f t="shared" si="2"/>
        <v>469649.21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93338</v>
      </c>
      <c r="F27" s="13">
        <v>34538.6</v>
      </c>
      <c r="G27" s="13">
        <v>30852.12</v>
      </c>
      <c r="H27" s="13">
        <v>22125</v>
      </c>
      <c r="I27" s="13">
        <v>105551.74</v>
      </c>
      <c r="J27" s="13">
        <v>75756</v>
      </c>
      <c r="K27" s="13">
        <v>0</v>
      </c>
      <c r="L27" s="13">
        <v>70624.3</v>
      </c>
      <c r="M27" s="13">
        <v>0</v>
      </c>
      <c r="N27" s="16">
        <f t="shared" si="2"/>
        <v>750205.76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57315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57315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14982.37</v>
      </c>
      <c r="H29" s="13">
        <v>0</v>
      </c>
      <c r="I29" s="13">
        <v>69959.570000000007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84941.94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3000</v>
      </c>
      <c r="F30" s="13">
        <v>0</v>
      </c>
      <c r="G30" s="13">
        <v>24897.33</v>
      </c>
      <c r="H30" s="13">
        <v>175082.19</v>
      </c>
      <c r="I30" s="13">
        <v>9955.7999999999993</v>
      </c>
      <c r="J30" s="13">
        <v>0</v>
      </c>
      <c r="K30" s="13">
        <v>2924.74</v>
      </c>
      <c r="L30" s="13">
        <v>4476.92</v>
      </c>
      <c r="M30" s="13">
        <v>0</v>
      </c>
      <c r="N30" s="16">
        <f t="shared" si="2"/>
        <v>231990.19999999998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1500000</v>
      </c>
      <c r="G31" s="13">
        <v>73354.52</v>
      </c>
      <c r="H31" s="13">
        <v>66180</v>
      </c>
      <c r="I31" s="13">
        <v>5913.79</v>
      </c>
      <c r="J31" s="13">
        <v>51274.41</v>
      </c>
      <c r="K31" s="13">
        <v>0</v>
      </c>
      <c r="L31" s="13">
        <v>47696.7</v>
      </c>
      <c r="M31" s="13">
        <v>0</v>
      </c>
      <c r="N31" s="16">
        <f t="shared" si="2"/>
        <v>1872364.03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280138.37</v>
      </c>
      <c r="F33" s="13">
        <v>509269.82</v>
      </c>
      <c r="G33" s="13">
        <v>284417.24</v>
      </c>
      <c r="H33" s="13">
        <v>650124.31000000006</v>
      </c>
      <c r="I33" s="13">
        <v>374503.21</v>
      </c>
      <c r="J33" s="13">
        <v>1204278.98</v>
      </c>
      <c r="K33" s="13">
        <v>313946.68</v>
      </c>
      <c r="L33" s="13">
        <v>304270.5</v>
      </c>
      <c r="M33" s="13">
        <v>0</v>
      </c>
      <c r="N33" s="16">
        <f>+B33+C33+D33+E33+F33+G33+H33+I33+J33+K33+L33+M33</f>
        <v>4256729.01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929083.35</v>
      </c>
      <c r="F50" s="9">
        <f t="shared" si="7"/>
        <v>31600</v>
      </c>
      <c r="G50" s="9">
        <f t="shared" si="7"/>
        <v>16965</v>
      </c>
      <c r="H50" s="9">
        <f t="shared" si="7"/>
        <v>466522.69</v>
      </c>
      <c r="I50" s="9">
        <f t="shared" si="7"/>
        <v>2255452.86</v>
      </c>
      <c r="J50" s="9">
        <f t="shared" si="7"/>
        <v>2260218.17</v>
      </c>
      <c r="K50" s="9">
        <f t="shared" si="7"/>
        <v>0</v>
      </c>
      <c r="L50" s="9">
        <f t="shared" si="7"/>
        <v>705751.85</v>
      </c>
      <c r="M50" s="9">
        <f t="shared" si="7"/>
        <v>0</v>
      </c>
      <c r="N50" s="9">
        <f t="shared" si="7"/>
        <v>7393293.1500000004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645773.37</v>
      </c>
      <c r="F51" s="13">
        <v>0</v>
      </c>
      <c r="G51" s="13">
        <v>16965</v>
      </c>
      <c r="H51" s="13">
        <v>399309.69</v>
      </c>
      <c r="I51" s="13">
        <v>2218912.33</v>
      </c>
      <c r="J51" s="13">
        <v>6549</v>
      </c>
      <c r="K51" s="13">
        <v>0</v>
      </c>
      <c r="L51" s="13">
        <v>673229.87</v>
      </c>
      <c r="M51" s="13">
        <v>0</v>
      </c>
      <c r="N51" s="16">
        <f t="shared" si="2"/>
        <v>4688438.49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12213</v>
      </c>
      <c r="I52" s="13">
        <v>0</v>
      </c>
      <c r="J52" s="13">
        <v>179999.72</v>
      </c>
      <c r="K52" s="13">
        <v>0</v>
      </c>
      <c r="L52" s="13">
        <v>32521.98</v>
      </c>
      <c r="M52" s="13">
        <v>0</v>
      </c>
      <c r="N52" s="16">
        <f t="shared" si="2"/>
        <v>224734.7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31600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31600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283309.98</v>
      </c>
      <c r="F55" s="13">
        <v>0</v>
      </c>
      <c r="G55" s="13">
        <v>0</v>
      </c>
      <c r="H55" s="13">
        <v>55000</v>
      </c>
      <c r="I55" s="13">
        <v>36540.53</v>
      </c>
      <c r="J55" s="13">
        <v>2073669.45</v>
      </c>
      <c r="K55" s="13">
        <v>0</v>
      </c>
      <c r="L55" s="13">
        <v>0</v>
      </c>
      <c r="M55" s="13">
        <v>0</v>
      </c>
      <c r="N55" s="16">
        <f t="shared" si="2"/>
        <v>2448519.96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30774109.59</v>
      </c>
      <c r="E81" s="25">
        <f t="shared" si="16"/>
        <v>30270981.66</v>
      </c>
      <c r="F81" s="25">
        <f t="shared" si="16"/>
        <v>60829466.990000002</v>
      </c>
      <c r="G81" s="25">
        <f t="shared" si="16"/>
        <v>31856266.970000003</v>
      </c>
      <c r="H81" s="25">
        <f t="shared" si="16"/>
        <v>31454742.080000002</v>
      </c>
      <c r="I81" s="25">
        <f t="shared" si="16"/>
        <v>34390269.530000001</v>
      </c>
      <c r="J81" s="25">
        <f t="shared" si="16"/>
        <v>43139380.400000006</v>
      </c>
      <c r="K81" s="25">
        <f t="shared" si="16"/>
        <v>53813495.659999989</v>
      </c>
      <c r="L81" s="25">
        <f>+L7+L72</f>
        <v>58994207.030000001</v>
      </c>
      <c r="M81" s="25">
        <f t="shared" si="16"/>
        <v>0</v>
      </c>
      <c r="N81" s="25">
        <f t="shared" si="16"/>
        <v>431398320.69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54" t="s">
        <v>100</v>
      </c>
      <c r="D86" s="54"/>
      <c r="E86" s="54"/>
      <c r="F86" s="54"/>
      <c r="G86" s="54"/>
      <c r="H86" s="32"/>
      <c r="I86" s="46" t="s">
        <v>97</v>
      </c>
      <c r="J86" s="46"/>
      <c r="K86" s="46"/>
      <c r="L86" s="46"/>
      <c r="M86" s="46"/>
      <c r="N86" s="46"/>
      <c r="O86" s="26"/>
    </row>
    <row r="87" spans="1:16" ht="15.75" x14ac:dyDescent="0.25">
      <c r="A87" s="42" t="s">
        <v>94</v>
      </c>
      <c r="B87" s="44"/>
      <c r="C87" s="45" t="s">
        <v>101</v>
      </c>
      <c r="D87" s="45"/>
      <c r="E87" s="45"/>
      <c r="F87" s="45"/>
      <c r="G87" s="45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4"/>
      <c r="C88" s="45" t="s">
        <v>99</v>
      </c>
      <c r="D88" s="45"/>
      <c r="E88" s="45"/>
      <c r="F88" s="45"/>
      <c r="G88" s="45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C87:G87"/>
    <mergeCell ref="C88:G88"/>
    <mergeCell ref="L86:N86"/>
    <mergeCell ref="A1:N1"/>
    <mergeCell ref="A2:N2"/>
    <mergeCell ref="A3:N3"/>
    <mergeCell ref="A4:N4"/>
    <mergeCell ref="A5:N5"/>
    <mergeCell ref="C86:G86"/>
    <mergeCell ref="I86:K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2023-12-04T13:17:01Z</dcterms:modified>
</cp:coreProperties>
</file>