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9 OPTI SEPTIEMBRE 2023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0" i="1" l="1"/>
  <c r="N9" i="1"/>
  <c r="D8" i="1" l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B8" i="1"/>
  <c r="N14" i="1" l="1"/>
  <c r="N8" i="1"/>
  <c r="N34" i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65" i="1"/>
  <c r="N72" i="1"/>
  <c r="B7" i="1"/>
  <c r="B72" i="1"/>
  <c r="J81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<sst xmlns="http://schemas.openxmlformats.org/spreadsheetml/2006/main" count="102" uniqueCount="102">
  <si>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</si>
  <si>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</si>
  <si>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</si>
  <si>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</si>
  <si>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</si>
  <si>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</si>
  <si>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</si>
  <si>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</si>
  <si>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</si>
  <si>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</si>
  <si>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</si>
  <si>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</si>
  <si>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</si>
  <si>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</si>
  <si>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</si>
  <si>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</si>
  <si>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</si>
  <si>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</si>
  <si>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</si>
  <si>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</si>
  <si>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</si>
  <si>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</si>
  <si>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</si>
  <si>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</si>
  <si>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</si>
  <si>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</si>
  <si>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</si>
  <si>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</si>
  <si>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</si>
  <si>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</si>
  <si>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</si>
  <si>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</si>
  <si>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</si>
  <si>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</si>
  <si>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</si>
  <si>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</si>
  <si>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</si>
  <si>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</si>
  <si>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</si>
  <si>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</si>
  <si>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</si>
  <si>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</si>
  <si>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</si>
  <si>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</si>
  <si>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</si>
  <si>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</si>
  <si>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</si>
  <si>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</si>
  <si>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</si>
  <si>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</si>
  <si>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</si>
  <si>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</si>
  <si>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</si>
  <si>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</si>
  <si>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</si>
  <si>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</si>
  <si>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</si>
  <si>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</si>
  <si>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</si>
  <si>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</si>
  <si>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</si>
  <si>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</si>
  <si>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</si>
  <si>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</si>
  <si>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</si>
  <si>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</si>
  <si>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</si>
  <si>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</si>
  <si>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</si>
  <si>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</si>
  <si>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</si>
  <si>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</si>
  <si>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</si>
  <si>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</si>
  <si>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</si>
  <si>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</si>
  <si>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</si>
  <si>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</si>
  <si>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</si>
  <si>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</si>
  <si>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</si>
  <si>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</si>
  <si>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</si>
  <si>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</si>
  <si>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</si>
  <si>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</si>
  <si>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</si>
  <si>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</si>
  <si>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</si>
  <si>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</si>
  <si>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</si>
  <si>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</si>
  <si>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</si>
  <si>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Ana Cecilia Mora De La Cruz</t>
  </si>
  <si>
    <t xml:space="preserve">Preparado por </t>
  </si>
  <si>
    <t>Analista de Presupuesto</t>
  </si>
  <si>
    <t>Encargado del Departamento Adm. y Financ.</t>
  </si>
  <si>
    <t xml:space="preserve"> Caonabo Antonio</t>
  </si>
  <si>
    <t>Autorizado por</t>
  </si>
  <si>
    <t>Encargado División Financiera</t>
  </si>
  <si>
    <t xml:space="preserve">           Jesus Tiburcio</t>
  </si>
  <si>
    <t xml:space="preserve">            Revisado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</si>
</sst>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top"/>
    </xf>
    <xf numFmtId="0" fontId="13" fillId="0" borderId="0" xfId="0" applyFont="1" applyFill="1" applyAlignment="1">
      <alignment horizontal="left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topLeftCell="A64" zoomScale="87" zoomScaleNormal="87" workbookViewId="0">
      <selection activeCell="A14" sqref="A14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3" width="20" customWidth="1"/>
    <col min="4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1"/>
      <c r="P1" s="1"/>
    </row>
    <row r="2" spans="1:17" ht="21" customHeight="1" x14ac:dyDescent="0.25">
      <c r="A2" s="48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7" ht="15.75" x14ac:dyDescent="0.25">
      <c r="A3" s="50">
        <v>2023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17" ht="15.75" customHeight="1" x14ac:dyDescent="0.25">
      <c r="A4" s="52" t="s">
        <v>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</row>
    <row r="5" spans="1:17" ht="15.75" customHeight="1" x14ac:dyDescent="0.25">
      <c r="A5" s="53" t="s">
        <v>3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28305702.400000002</v>
      </c>
      <c r="C7" s="6">
        <f t="shared" ref="C7:M7" si="0">+C8+C14+C24+C34+C43+C50+C60+C65+C68</f>
        <v>27569698.380000003</v>
      </c>
      <c r="D7" s="6">
        <f t="shared" si="0"/>
        <v>30774109.59</v>
      </c>
      <c r="E7" s="6">
        <f t="shared" si="0"/>
        <v>30270981.66</v>
      </c>
      <c r="F7" s="6">
        <f t="shared" si="0"/>
        <v>60829466.990000002</v>
      </c>
      <c r="G7" s="6">
        <f t="shared" si="0"/>
        <v>31856266.970000003</v>
      </c>
      <c r="H7" s="6">
        <f t="shared" si="0"/>
        <v>31454742.080000002</v>
      </c>
      <c r="I7" s="6">
        <f t="shared" si="0"/>
        <v>34390269.530000001</v>
      </c>
      <c r="J7" s="6">
        <f t="shared" si="0"/>
        <v>43315350.400000006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>+N8+N14+N24+N34+N43+N50+N60+N65+N68</f>
        <v>318766588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27536529.530000001</v>
      </c>
      <c r="C8" s="9">
        <f t="shared" ref="C8:M8" si="1">+C9+C10+C11+C12+C13</f>
        <v>25265540.920000002</v>
      </c>
      <c r="D8" s="9">
        <f t="shared" si="1"/>
        <v>25967527.07</v>
      </c>
      <c r="E8" s="9">
        <f t="shared" si="1"/>
        <v>27094440.149999999</v>
      </c>
      <c r="F8" s="9">
        <f t="shared" si="1"/>
        <v>55110564.850000001</v>
      </c>
      <c r="G8" s="9">
        <f t="shared" si="1"/>
        <v>28350102.390000001</v>
      </c>
      <c r="H8" s="9">
        <f t="shared" si="1"/>
        <v>28240636.109999999</v>
      </c>
      <c r="I8" s="9">
        <f t="shared" si="1"/>
        <v>28467580.940000001</v>
      </c>
      <c r="J8" s="9">
        <f t="shared" si="1"/>
        <v>34831865.160000004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>+N9+N10+N11+N12+N13</f>
        <v>280864787.12</v>
      </c>
      <c r="O8" s="19"/>
      <c r="P8" s="15"/>
      <c r="Q8" s="15"/>
    </row>
    <row r="9" spans="1:17" x14ac:dyDescent="0.25">
      <c r="A9" s="12" t="s">
        <v>20</v>
      </c>
      <c r="B9" s="13">
        <v>23436573</v>
      </c>
      <c r="C9" s="13">
        <v>21573623</v>
      </c>
      <c r="D9" s="13">
        <v>22260660.420000002</v>
      </c>
      <c r="E9" s="13">
        <v>22749873</v>
      </c>
      <c r="F9" s="13">
        <v>28593482.309999999</v>
      </c>
      <c r="G9" s="13">
        <v>24029498</v>
      </c>
      <c r="H9" s="13">
        <v>23934498</v>
      </c>
      <c r="I9" s="13">
        <v>24097111.350000001</v>
      </c>
      <c r="J9" s="13">
        <v>25602710.940000001</v>
      </c>
      <c r="K9" s="13">
        <v>0</v>
      </c>
      <c r="L9" s="13">
        <v>0</v>
      </c>
      <c r="M9" s="13">
        <v>0</v>
      </c>
      <c r="N9" s="16">
        <f>+B9+C9+D9+E9+F9+G9+H9+I9+J9+K9+L9+M9</f>
        <v>216278030.02000001</v>
      </c>
      <c r="O9" s="15"/>
    </row>
    <row r="10" spans="1:17" x14ac:dyDescent="0.25">
      <c r="A10" s="12" t="s">
        <v>21</v>
      </c>
      <c r="B10" s="13">
        <v>583000</v>
      </c>
      <c r="C10" s="13">
        <v>448000</v>
      </c>
      <c r="D10" s="13">
        <v>434000</v>
      </c>
      <c r="E10" s="13">
        <v>904000</v>
      </c>
      <c r="F10" s="13">
        <v>22891706.329999998</v>
      </c>
      <c r="G10" s="13">
        <v>687000</v>
      </c>
      <c r="H10" s="13">
        <v>687000</v>
      </c>
      <c r="I10" s="13">
        <v>731000</v>
      </c>
      <c r="J10" s="13">
        <v>731000</v>
      </c>
      <c r="K10" s="13">
        <v>0</v>
      </c>
      <c r="L10" s="13">
        <v>0</v>
      </c>
      <c r="M10" s="13">
        <v>0</v>
      </c>
      <c r="N10" s="16">
        <f>+B10+C10+D10+E10+F10+G10+H10+I10+J10+K10+L10+M10</f>
        <v>28096706.329999998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ref="N11:N71" si="2">+B11+C11+D11+E11+F11+G11+H11+I11+J11+K11+L11+M11</f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35">
        <v>4856200</v>
      </c>
      <c r="K12" s="13">
        <v>0</v>
      </c>
      <c r="L12" s="13">
        <v>0</v>
      </c>
      <c r="M12" s="13">
        <v>0</v>
      </c>
      <c r="N12" s="16">
        <f t="shared" si="2"/>
        <v>4856200</v>
      </c>
    </row>
    <row r="13" spans="1:17" x14ac:dyDescent="0.25">
      <c r="A13" s="12" t="s">
        <v>24</v>
      </c>
      <c r="B13" s="13">
        <v>3516956.53</v>
      </c>
      <c r="C13" s="13">
        <v>3243917.92</v>
      </c>
      <c r="D13" s="13">
        <v>3272866.65</v>
      </c>
      <c r="E13" s="13">
        <v>3440567.15</v>
      </c>
      <c r="F13" s="13">
        <v>3625376.21</v>
      </c>
      <c r="G13" s="13">
        <v>3633604.39</v>
      </c>
      <c r="H13" s="13">
        <v>3619138.11</v>
      </c>
      <c r="I13" s="13">
        <v>3639469.59</v>
      </c>
      <c r="J13" s="13">
        <v>3641954.22</v>
      </c>
      <c r="K13" s="13">
        <v>0</v>
      </c>
      <c r="L13" s="13">
        <v>0</v>
      </c>
      <c r="M13" s="13">
        <v>0</v>
      </c>
      <c r="N13" s="16">
        <f t="shared" si="2"/>
        <v>31633850.77</v>
      </c>
      <c r="O13" s="15"/>
    </row>
    <row r="14" spans="1:17" x14ac:dyDescent="0.25">
      <c r="A14" s="8" t="s">
        <v>25</v>
      </c>
      <c r="B14" s="9">
        <f>+B15+B16+B17+B18+B19+B20+B21+B22+B23</f>
        <v>769172.87</v>
      </c>
      <c r="C14" s="9">
        <f t="shared" ref="C14:J14" si="3">+C15+C16+C17+C18+C19+C20+C21+C22+C23</f>
        <v>1753971.3399999999</v>
      </c>
      <c r="D14" s="9">
        <f t="shared" si="3"/>
        <v>3719856.6799999997</v>
      </c>
      <c r="E14" s="9">
        <f t="shared" si="3"/>
        <v>1847041.79</v>
      </c>
      <c r="F14" s="9">
        <f t="shared" si="3"/>
        <v>3502682.7800000003</v>
      </c>
      <c r="G14" s="9">
        <f t="shared" si="3"/>
        <v>2568361.4900000002</v>
      </c>
      <c r="H14" s="9">
        <f t="shared" si="3"/>
        <v>1814786.78</v>
      </c>
      <c r="I14" s="9">
        <f t="shared" si="3"/>
        <v>2775660.3</v>
      </c>
      <c r="J14" s="9">
        <f t="shared" si="3"/>
        <v>4850923.1100000003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>+B14+C14+D14+E14+F14+G14+H14+I14+J14+K14+L14+M14</f>
        <v>23602457.140000001</v>
      </c>
      <c r="O14" s="19"/>
      <c r="P14" s="15"/>
      <c r="Q14" s="15"/>
    </row>
    <row r="15" spans="1:17" x14ac:dyDescent="0.25">
      <c r="A15" s="12" t="s">
        <v>26</v>
      </c>
      <c r="B15" s="13">
        <v>351191.25</v>
      </c>
      <c r="C15" s="13">
        <v>311558.24</v>
      </c>
      <c r="D15" s="13">
        <v>679354.2</v>
      </c>
      <c r="E15" s="13">
        <v>706286.26</v>
      </c>
      <c r="F15" s="13">
        <v>975617.46</v>
      </c>
      <c r="G15" s="13">
        <v>668855.48</v>
      </c>
      <c r="H15" s="13">
        <v>682443.7</v>
      </c>
      <c r="I15" s="13">
        <v>585941.25</v>
      </c>
      <c r="J15" s="13">
        <v>1609439.17</v>
      </c>
      <c r="K15" s="13">
        <v>0</v>
      </c>
      <c r="L15" s="13">
        <v>0</v>
      </c>
      <c r="M15" s="13">
        <v>0</v>
      </c>
      <c r="N15" s="16">
        <f t="shared" si="2"/>
        <v>6570687.0099999998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254030.36</v>
      </c>
      <c r="E16" s="13">
        <v>14750</v>
      </c>
      <c r="F16" s="13">
        <v>77680.58</v>
      </c>
      <c r="G16" s="13">
        <v>124789.92</v>
      </c>
      <c r="H16" s="13">
        <v>156398.97</v>
      </c>
      <c r="I16" s="13">
        <v>625019.07999999996</v>
      </c>
      <c r="J16" s="13">
        <v>108914</v>
      </c>
      <c r="K16" s="13">
        <v>0</v>
      </c>
      <c r="L16" s="13">
        <v>0</v>
      </c>
      <c r="M16" s="13">
        <v>0</v>
      </c>
      <c r="N16" s="16">
        <f t="shared" si="2"/>
        <v>1361582.91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489100</v>
      </c>
      <c r="G17" s="13">
        <v>105600</v>
      </c>
      <c r="H17" s="13">
        <v>16600</v>
      </c>
      <c r="I17" s="13">
        <v>2200</v>
      </c>
      <c r="J17" s="13">
        <v>33800</v>
      </c>
      <c r="K17" s="13">
        <v>0</v>
      </c>
      <c r="L17" s="13">
        <v>0</v>
      </c>
      <c r="M17" s="13">
        <v>0</v>
      </c>
      <c r="N17" s="16">
        <f>+B17+C17+D17+E17+F17+G17+H17+I17+J17+K17+L17+M17</f>
        <v>647300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1374.37</v>
      </c>
      <c r="H18" s="13">
        <v>0</v>
      </c>
      <c r="I18" s="13">
        <v>10328.719999999999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11703.09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44000</v>
      </c>
      <c r="E19" s="13">
        <v>83248.58</v>
      </c>
      <c r="F19" s="13">
        <v>44000</v>
      </c>
      <c r="G19" s="13">
        <v>44000</v>
      </c>
      <c r="H19" s="13">
        <v>221489.14</v>
      </c>
      <c r="I19" s="13">
        <v>44000</v>
      </c>
      <c r="J19" s="13">
        <v>716000.66</v>
      </c>
      <c r="K19" s="13">
        <v>0</v>
      </c>
      <c r="L19" s="13">
        <v>0</v>
      </c>
      <c r="M19" s="13">
        <v>0</v>
      </c>
      <c r="N19" s="16">
        <f t="shared" si="2"/>
        <v>1284738.3799999999</v>
      </c>
    </row>
    <row r="20" spans="1:17" x14ac:dyDescent="0.25">
      <c r="A20" s="12" t="s">
        <v>31</v>
      </c>
      <c r="B20" s="13">
        <v>0</v>
      </c>
      <c r="C20" s="13">
        <v>144298.93</v>
      </c>
      <c r="D20" s="13">
        <v>2309923.0299999998</v>
      </c>
      <c r="E20" s="13">
        <v>25634</v>
      </c>
      <c r="F20" s="13">
        <v>471146.01</v>
      </c>
      <c r="G20" s="13">
        <v>57673.41</v>
      </c>
      <c r="H20" s="13">
        <v>0</v>
      </c>
      <c r="I20" s="13">
        <v>92414.71</v>
      </c>
      <c r="J20" s="13">
        <v>100293.65</v>
      </c>
      <c r="K20" s="13">
        <v>0</v>
      </c>
      <c r="L20" s="13">
        <v>0</v>
      </c>
      <c r="M20" s="13">
        <v>0</v>
      </c>
      <c r="N20" s="16">
        <f t="shared" si="2"/>
        <v>3201383.7399999998</v>
      </c>
    </row>
    <row r="21" spans="1:17" x14ac:dyDescent="0.25">
      <c r="A21" s="12" t="s">
        <v>32</v>
      </c>
      <c r="B21" s="13">
        <v>373981.62</v>
      </c>
      <c r="C21" s="13">
        <v>213649.24</v>
      </c>
      <c r="D21" s="13">
        <v>40704.01</v>
      </c>
      <c r="E21" s="13">
        <v>33380.01</v>
      </c>
      <c r="F21" s="13">
        <v>594802.72</v>
      </c>
      <c r="G21" s="13">
        <v>321945.88</v>
      </c>
      <c r="H21" s="13">
        <v>444556.53</v>
      </c>
      <c r="I21" s="13">
        <v>254995.28</v>
      </c>
      <c r="J21" s="13">
        <v>183471.22999999998</v>
      </c>
      <c r="K21" s="13">
        <v>0</v>
      </c>
      <c r="L21" s="13">
        <v>0</v>
      </c>
      <c r="M21" s="13">
        <v>0</v>
      </c>
      <c r="N21" s="16">
        <f t="shared" si="2"/>
        <v>2461486.52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10620</v>
      </c>
      <c r="D22" s="13">
        <v>105000</v>
      </c>
      <c r="E22" s="13">
        <v>145460</v>
      </c>
      <c r="F22" s="13">
        <v>14160</v>
      </c>
      <c r="G22" s="13">
        <v>52331.86</v>
      </c>
      <c r="H22" s="13">
        <v>260506</v>
      </c>
      <c r="I22" s="13">
        <v>488108.61</v>
      </c>
      <c r="J22" s="13">
        <v>250666.66</v>
      </c>
      <c r="K22" s="13">
        <v>0</v>
      </c>
      <c r="L22" s="13">
        <v>0</v>
      </c>
      <c r="M22" s="13">
        <v>0</v>
      </c>
      <c r="N22" s="16">
        <f t="shared" si="2"/>
        <v>1326853.1299999999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1029844.93</v>
      </c>
      <c r="D23" s="13">
        <v>286845.08</v>
      </c>
      <c r="E23" s="13">
        <v>838282.94</v>
      </c>
      <c r="F23" s="13">
        <v>836176.01</v>
      </c>
      <c r="G23" s="13">
        <v>1191790.57</v>
      </c>
      <c r="H23" s="13">
        <v>32792.44</v>
      </c>
      <c r="I23" s="13">
        <v>672652.65</v>
      </c>
      <c r="J23" s="13">
        <v>1848337.74</v>
      </c>
      <c r="K23" s="13">
        <v>0</v>
      </c>
      <c r="L23" s="13">
        <v>0</v>
      </c>
      <c r="M23" s="13">
        <v>0</v>
      </c>
      <c r="N23" s="16">
        <f t="shared" si="2"/>
        <v>6736722.3600000013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519943.66</v>
      </c>
      <c r="D24" s="9">
        <f t="shared" si="4"/>
        <v>389269.06999999995</v>
      </c>
      <c r="E24" s="9">
        <f t="shared" si="4"/>
        <v>400416.37</v>
      </c>
      <c r="F24" s="9">
        <f t="shared" si="4"/>
        <v>2184619.36</v>
      </c>
      <c r="G24" s="9">
        <f t="shared" si="4"/>
        <v>920838.09</v>
      </c>
      <c r="H24" s="9">
        <f t="shared" si="4"/>
        <v>932796.5</v>
      </c>
      <c r="I24" s="9">
        <f t="shared" si="4"/>
        <v>891575.42999999993</v>
      </c>
      <c r="J24" s="9">
        <f t="shared" si="4"/>
        <v>1372343.96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7611802.4399999995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0</v>
      </c>
      <c r="D25" s="13">
        <v>116415</v>
      </c>
      <c r="E25" s="13">
        <v>23940</v>
      </c>
      <c r="F25" s="13">
        <v>38204</v>
      </c>
      <c r="G25" s="13">
        <v>266790.03999999998</v>
      </c>
      <c r="H25" s="13">
        <v>19285</v>
      </c>
      <c r="I25" s="13">
        <v>137498.51999999999</v>
      </c>
      <c r="J25" s="13">
        <v>30414.57</v>
      </c>
      <c r="K25" s="13">
        <v>0</v>
      </c>
      <c r="L25" s="13">
        <v>0</v>
      </c>
      <c r="M25" s="13">
        <v>0</v>
      </c>
      <c r="N25" s="16">
        <f t="shared" si="2"/>
        <v>632547.12999999989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0</v>
      </c>
      <c r="E26" s="13">
        <v>0</v>
      </c>
      <c r="F26" s="13">
        <v>45291.94</v>
      </c>
      <c r="G26" s="13">
        <v>225544.47</v>
      </c>
      <c r="H26" s="13">
        <v>0</v>
      </c>
      <c r="I26" s="13">
        <v>188192.8</v>
      </c>
      <c r="J26" s="13">
        <v>10620</v>
      </c>
      <c r="K26" s="13">
        <v>0</v>
      </c>
      <c r="L26" s="13">
        <v>0</v>
      </c>
      <c r="M26" s="13">
        <v>0</v>
      </c>
      <c r="N26" s="16">
        <f t="shared" si="2"/>
        <v>469649.21</v>
      </c>
      <c r="O26" s="35"/>
    </row>
    <row r="27" spans="1:17" x14ac:dyDescent="0.25">
      <c r="A27" s="12" t="s">
        <v>38</v>
      </c>
      <c r="B27" s="13">
        <v>0</v>
      </c>
      <c r="C27" s="13">
        <v>314175</v>
      </c>
      <c r="D27" s="13">
        <v>3245</v>
      </c>
      <c r="E27" s="13">
        <v>93338</v>
      </c>
      <c r="F27" s="13">
        <v>34538.6</v>
      </c>
      <c r="G27" s="13">
        <v>30852.12</v>
      </c>
      <c r="H27" s="13">
        <v>22125</v>
      </c>
      <c r="I27" s="13">
        <v>105551.74</v>
      </c>
      <c r="J27" s="13">
        <v>75756</v>
      </c>
      <c r="K27" s="13">
        <v>0</v>
      </c>
      <c r="L27" s="13">
        <v>0</v>
      </c>
      <c r="M27" s="13">
        <v>0</v>
      </c>
      <c r="N27" s="16">
        <f t="shared" si="2"/>
        <v>679581.46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0</v>
      </c>
      <c r="E28" s="13">
        <v>0</v>
      </c>
      <c r="F28" s="13">
        <v>57315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57315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14982.37</v>
      </c>
      <c r="H29" s="13">
        <v>0</v>
      </c>
      <c r="I29" s="13">
        <v>69959.570000000007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84941.94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3600.18</v>
      </c>
      <c r="D30" s="13">
        <v>8053.04</v>
      </c>
      <c r="E30" s="13">
        <v>3000</v>
      </c>
      <c r="F30" s="13">
        <v>0</v>
      </c>
      <c r="G30" s="13">
        <v>24897.33</v>
      </c>
      <c r="H30" s="13">
        <v>175082.19</v>
      </c>
      <c r="I30" s="13">
        <v>9955.7999999999993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224588.53999999998</v>
      </c>
    </row>
    <row r="31" spans="1:17" x14ac:dyDescent="0.25">
      <c r="A31" s="12" t="s">
        <v>42</v>
      </c>
      <c r="B31" s="13">
        <v>0</v>
      </c>
      <c r="C31" s="13">
        <v>28160.3</v>
      </c>
      <c r="D31" s="13">
        <v>99784.31</v>
      </c>
      <c r="E31" s="13">
        <v>0</v>
      </c>
      <c r="F31" s="13">
        <v>1500000</v>
      </c>
      <c r="G31" s="13">
        <v>73354.52</v>
      </c>
      <c r="H31" s="13">
        <v>66180</v>
      </c>
      <c r="I31" s="13">
        <v>5913.79</v>
      </c>
      <c r="J31" s="13">
        <v>51274.41</v>
      </c>
      <c r="K31" s="13">
        <v>0</v>
      </c>
      <c r="L31" s="13">
        <v>0</v>
      </c>
      <c r="M31" s="13">
        <v>0</v>
      </c>
      <c r="N31" s="16">
        <f t="shared" si="2"/>
        <v>1824667.33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0</v>
      </c>
      <c r="C33" s="13">
        <v>174008.18</v>
      </c>
      <c r="D33" s="13">
        <v>161771.72</v>
      </c>
      <c r="E33" s="13">
        <v>280138.37</v>
      </c>
      <c r="F33" s="13">
        <v>509269.82</v>
      </c>
      <c r="G33" s="13">
        <v>284417.24</v>
      </c>
      <c r="H33" s="13">
        <v>650124.31000000006</v>
      </c>
      <c r="I33" s="13">
        <v>374503.21</v>
      </c>
      <c r="J33" s="13">
        <v>1204278.98</v>
      </c>
      <c r="K33" s="13">
        <v>0</v>
      </c>
      <c r="L33" s="13">
        <v>0</v>
      </c>
      <c r="M33" s="13">
        <v>0</v>
      </c>
      <c r="N33" s="16">
        <f>+B33+C33+D33+E33+F33+G33+H33+I33+J33+K33+L33+M33</f>
        <v>3638511.83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30242.46</v>
      </c>
      <c r="D50" s="9">
        <f t="shared" si="7"/>
        <v>697456.77</v>
      </c>
      <c r="E50" s="9">
        <f t="shared" si="7"/>
        <v>929083.35</v>
      </c>
      <c r="F50" s="9">
        <f t="shared" si="7"/>
        <v>31600</v>
      </c>
      <c r="G50" s="9">
        <f t="shared" si="7"/>
        <v>16965</v>
      </c>
      <c r="H50" s="9">
        <f t="shared" si="7"/>
        <v>466522.69</v>
      </c>
      <c r="I50" s="9">
        <f t="shared" si="7"/>
        <v>2255452.86</v>
      </c>
      <c r="J50" s="9">
        <f t="shared" si="7"/>
        <v>2260218.17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6687541.2999999998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30242.46</v>
      </c>
      <c r="D51" s="13">
        <v>697456.77</v>
      </c>
      <c r="E51" s="13">
        <v>645773.37</v>
      </c>
      <c r="F51" s="13">
        <v>0</v>
      </c>
      <c r="G51" s="13">
        <v>16965</v>
      </c>
      <c r="H51" s="13">
        <v>399309.69</v>
      </c>
      <c r="I51" s="13">
        <v>2218912.33</v>
      </c>
      <c r="J51" s="13">
        <v>6549</v>
      </c>
      <c r="K51" s="13">
        <v>0</v>
      </c>
      <c r="L51" s="13">
        <v>0</v>
      </c>
      <c r="M51" s="13">
        <v>0</v>
      </c>
      <c r="N51" s="16">
        <f t="shared" si="2"/>
        <v>4015208.62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12213</v>
      </c>
      <c r="I52" s="13">
        <v>0</v>
      </c>
      <c r="J52" s="13">
        <v>179999.72</v>
      </c>
      <c r="K52" s="13">
        <v>0</v>
      </c>
      <c r="L52" s="13">
        <v>0</v>
      </c>
      <c r="M52" s="13">
        <v>0</v>
      </c>
      <c r="N52" s="16">
        <f t="shared" si="2"/>
        <v>192212.72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31600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31600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283309.98</v>
      </c>
      <c r="F55" s="13">
        <v>0</v>
      </c>
      <c r="G55" s="13">
        <v>0</v>
      </c>
      <c r="H55" s="13">
        <v>55000</v>
      </c>
      <c r="I55" s="13">
        <v>36540.53</v>
      </c>
      <c r="J55" s="13">
        <v>2073669.45</v>
      </c>
      <c r="K55" s="13">
        <v>0</v>
      </c>
      <c r="L55" s="13">
        <v>0</v>
      </c>
      <c r="M55" s="13">
        <v>0</v>
      </c>
      <c r="N55" s="16">
        <f t="shared" si="2"/>
        <v>2448519.96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28305702.400000002</v>
      </c>
      <c r="C81" s="25">
        <f t="shared" ref="C81:N81" si="16">+C7+C72</f>
        <v>27569698.380000003</v>
      </c>
      <c r="D81" s="25">
        <f t="shared" si="16"/>
        <v>30774109.59</v>
      </c>
      <c r="E81" s="25">
        <f t="shared" si="16"/>
        <v>30270981.66</v>
      </c>
      <c r="F81" s="25">
        <f t="shared" si="16"/>
        <v>60829466.990000002</v>
      </c>
      <c r="G81" s="25">
        <f t="shared" si="16"/>
        <v>31856266.970000003</v>
      </c>
      <c r="H81" s="25">
        <f t="shared" si="16"/>
        <v>31454742.080000002</v>
      </c>
      <c r="I81" s="25">
        <f t="shared" si="16"/>
        <v>34390269.530000001</v>
      </c>
      <c r="J81" s="25">
        <f t="shared" si="16"/>
        <v>43315350.400000006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318766588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93</v>
      </c>
      <c r="B86" s="43"/>
      <c r="C86" s="54" t="s">
        <v>100</v>
      </c>
      <c r="D86" s="54"/>
      <c r="E86" s="54"/>
      <c r="F86" s="54"/>
      <c r="G86" s="54"/>
      <c r="H86" s="32"/>
      <c r="I86" s="46" t="s">
        <v>97</v>
      </c>
      <c r="J86" s="46"/>
      <c r="K86" s="46"/>
      <c r="L86" s="46"/>
      <c r="M86" s="46"/>
      <c r="N86" s="46"/>
      <c r="O86" s="26"/>
    </row>
    <row r="87" spans="1:16" ht="15.75" x14ac:dyDescent="0.25">
      <c r="A87" s="42" t="s">
        <v>94</v>
      </c>
      <c r="B87" s="44"/>
      <c r="C87" s="45" t="s">
        <v>101</v>
      </c>
      <c r="D87" s="45"/>
      <c r="E87" s="45"/>
      <c r="F87" s="45"/>
      <c r="G87" s="45"/>
      <c r="H87" s="31"/>
      <c r="J87" s="27" t="s">
        <v>98</v>
      </c>
      <c r="L87" s="27"/>
      <c r="M87" s="27"/>
      <c r="N87" s="27"/>
      <c r="O87" s="27"/>
    </row>
    <row r="88" spans="1:16" ht="14.25" customHeight="1" x14ac:dyDescent="0.25">
      <c r="A88" s="42" t="s">
        <v>95</v>
      </c>
      <c r="B88" s="44"/>
      <c r="C88" s="45" t="s">
        <v>99</v>
      </c>
      <c r="D88" s="45"/>
      <c r="E88" s="45"/>
      <c r="F88" s="45"/>
      <c r="G88" s="45"/>
      <c r="H88" s="31"/>
      <c r="J88" s="41" t="s">
        <v>96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0">
    <mergeCell ref="C87:G87"/>
    <mergeCell ref="C88:G88"/>
    <mergeCell ref="L86:N86"/>
    <mergeCell ref="A1:N1"/>
    <mergeCell ref="A2:N2"/>
    <mergeCell ref="A3:N3"/>
    <mergeCell ref="A4:N4"/>
    <mergeCell ref="A5:N5"/>
    <mergeCell ref="C86:G86"/>
    <mergeCell ref="I86:K86"/>
  </mergeCells>
  <pageMargins left="0.23622047244094491" right="0.23622047244094491" top="0.74803149606299213" bottom="0.56000000000000005" header="0.31496062992125984" footer="0.17"/>
  <pageSetup paperSize="5" scale="5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2023-02-02T13:06:38Z</cp:lastPrinted>
  <dcterms:created xsi:type="dcterms:W3CDTF">2021-12-08T16:12:49Z</dcterms:created>
  <dcterms:modified xsi:type="dcterms:W3CDTF">2023-10-02T18:29:51Z</dcterms:modified>
</cp:coreProperties>
</file>