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4\planificación\"/>
    </mc:Choice>
  </mc:AlternateContent>
  <bookViews>
    <workbookView xWindow="0" yWindow="0" windowWidth="23040" windowHeight="8775"/>
  </bookViews>
  <sheets>
    <sheet name="Estadísticas 2023" sheetId="2" r:id="rId1"/>
    <sheet name="Hoja1" sheetId="1" state="hidden" r:id="rId2"/>
  </sheets>
  <definedNames>
    <definedName name="_xlnm.Print_Area" localSheetId="1">Hoja1!$B$1:$I$34</definedName>
    <definedName name="_xlnm.Print_Titles" localSheetId="0">'Estadísticas 2023'!$1:$7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8" i="2"/>
  <c r="F37" i="2"/>
  <c r="F36" i="2"/>
  <c r="F35" i="2"/>
  <c r="F34" i="2"/>
  <c r="F33" i="2"/>
  <c r="F32" i="2"/>
  <c r="F31" i="2"/>
  <c r="D30" i="2"/>
  <c r="F30" i="2" s="1"/>
  <c r="F29" i="2"/>
  <c r="F27" i="2"/>
  <c r="F26" i="2"/>
  <c r="F25" i="2"/>
  <c r="E24" i="2"/>
  <c r="D24" i="2"/>
  <c r="F24" i="2" s="1"/>
  <c r="C24" i="2"/>
  <c r="E23" i="2"/>
  <c r="D23" i="2"/>
  <c r="C23" i="2"/>
  <c r="F23" i="2" s="1"/>
  <c r="F22" i="2"/>
  <c r="F21" i="2"/>
  <c r="D20" i="2"/>
  <c r="F20" i="2" s="1"/>
  <c r="F19" i="2"/>
  <c r="F18" i="2"/>
  <c r="F17" i="2"/>
  <c r="F52" i="2" l="1"/>
  <c r="F47" i="2"/>
  <c r="F46" i="2"/>
  <c r="F44" i="2"/>
  <c r="F40" i="2"/>
  <c r="F38" i="2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<sst xmlns="http://schemas.openxmlformats.org/spreadsheetml/2006/main" count="186" uniqueCount="125">
  <si>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</si>
  <si>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</si>
  <si>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</si>
  <si>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</si>
  <si>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</si>
  <si>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</si>
  <si>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</si>
  <si>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</si>
  <si>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</si>
  <si>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</si>
  <si>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</si>
  <si>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</si>
  <si>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</si>
  <si>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</si>
  <si>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</si>
  <si>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</si>
  <si>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</si>
  <si>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</si>
  <si>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</si>
  <si>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</si>
  <si>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</si>
  <si>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</si>
  <si>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</si>
  <si>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</si>
  <si>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</si>
  <si>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</si>
  <si>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</si>
  <si>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</si>
  <si>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</si>
  <si>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</si>
  <si>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</si>
  <si>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</si>
  <si>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</si>
  <si>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</si>
  <si>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</si>
  <si>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</si>
  <si>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</si>
  <si>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</si>
  <si>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</si>
  <si>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</si>
  <si>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</si>
  <si>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</si>
  <si>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</si>
  <si>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</si>
  <si>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</si>
  <si>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</si>
  <si>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</si>
  <si>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</si>
  <si>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</si>
  <si>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</si>
  <si>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Instituciones públicas capacitadas en las normativas contables emitidas.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</si>
  <si>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</si>
  <si>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</si>
  <si>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</si>
  <si>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</si>
  <si>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</si>
  <si>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</si>
  <si>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</si>
  <si>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</si>
  <si>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</si>
  <si>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</si>
  <si>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</si>
  <si>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</si>
  <si>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</si>
  <si>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</si>
  <si>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</si>
  <si>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</si>
  <si>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</si>
  <si>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</si>
  <si>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Nota: Se presentan nuevos productos y cambios en los existentes por variaciones en el Plan Operativo Anual.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</si>
  <si>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</si>
  <si>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</si>
  <si>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Normativa Contable, actualizadas.</t>
  </si>
  <si>
    <t>Cantidad de asistencias en normativas contables efectuadas.</t>
  </si>
  <si>
    <t>Procedimientos nuevos elaborados.</t>
  </si>
  <si>
    <t>Compendios de normas, políticas y procedimientos contables.</t>
  </si>
  <si>
    <t>Cantidad de participantes en las capacitaciones de las normativas contables emitidas.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</si>
  <si>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</si>
  <si>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</si>
  <si>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</si>
  <si>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</si>
  <si>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</si>
  <si>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</si>
  <si>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</si>
  <si>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</si>
  <si>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</si>
  <si>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</si>
  <si>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</si>
  <si>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</si>
  <si>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</si>
  <si>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</si>
  <si>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</si>
  <si>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</si>
  <si>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</si>
  <si>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</si>
  <si>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</si>
  <si>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</si>
  <si>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</si>
  <si>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Estados Financieros de los Instituciones descentralizadas y/o autónomas, seguridad social integrados al ERIR</t>
  </si>
  <si>
    <t>Visitas a Gobiernos Locales</t>
  </si>
  <si>
    <t>Entrenamientos a técnicos de las áreas financieras de los Gob Locales</t>
  </si>
  <si>
    <t>Aprobado  Por:</t>
  </si>
  <si>
    <t>Asesorías a instituciones descentralizadas, empresas públicas, seguridad social y municipalidades en sus registros contables para la elaboración de sus estados  financieros.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</si>
  <si>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</si>
  <si>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</si>
  <si>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</si>
  <si>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Visitas a unidades ejecutoras del Gobierno Central en el proyecto de saneamiento contable período 2023</t>
  </si>
  <si>
    <t>Octubre</t>
  </si>
  <si>
    <t>Noviembre</t>
  </si>
  <si>
    <t>Diciembre</t>
  </si>
  <si>
    <t>Cantidad de orientaciones a centros educativos y gremiales</t>
  </si>
  <si>
    <t>Revisado por:</t>
  </si>
  <si>
    <t>Año 2024</t>
  </si>
  <si>
    <t>Actualizado al 31 de marzo 2024</t>
  </si>
  <si>
    <t xml:space="preserve">Cantidad de Matriz de los Rateos Financieros del Gobierno Central </t>
  </si>
  <si>
    <t xml:space="preserve">Visita a instituciones del Gobierno Central </t>
  </si>
  <si>
    <t xml:space="preserve">Estados Financieros Consolidados del Gobierno General, Gobiernos Locales y Empresas Públicas elaborados. </t>
  </si>
  <si>
    <t xml:space="preserve">Estados Financieros de Empresas Públicas Financieras integrados al ERIR </t>
  </si>
  <si>
    <t>Total de estudiantes impactados con las orientaciones en el Sistema de Contabilidad Gubernamental</t>
  </si>
  <si>
    <t>Coordinador de Proyectos</t>
  </si>
  <si>
    <t xml:space="preserve">                                 Revisado por:</t>
  </si>
  <si>
    <t xml:space="preserve">Ruth Medina                                                                                                                         Alexandra Merán Santana          </t>
  </si>
  <si>
    <t>Enc. Dpto. Planificación y Desarrollo.</t>
  </si>
  <si>
    <t xml:space="preserve">           Laura Peréz Lalane.</t>
  </si>
  <si>
    <t xml:space="preserve">                                                                                            Enc. de la Div. de Planes, programas y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</si>
</sst>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sz val="20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b/>
      <sz val="20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3" fillId="0" borderId="26" xfId="0" applyFont="1" applyBorder="1" applyAlignment="1">
      <alignment vertical="top" wrapText="1"/>
    </xf>
    <xf numFmtId="0" fontId="12" fillId="0" borderId="0" xfId="0" applyFont="1" applyBorder="1" applyAlignment="1"/>
    <xf numFmtId="0" fontId="13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0</xdr:row>
      <xdr:rowOff>29453</xdr:rowOff>
    </xdr:from>
    <xdr:to>
      <xdr:col>1</xdr:col>
      <xdr:colOff>2849335</xdr:colOff>
      <xdr:row>4</xdr:row>
      <xdr:rowOff>54427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9453"/>
          <a:ext cx="4299857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783771</xdr:colOff>
      <xdr:row>0</xdr:row>
      <xdr:rowOff>0</xdr:rowOff>
    </xdr:from>
    <xdr:to>
      <xdr:col>18</xdr:col>
      <xdr:colOff>2830508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  <xdr:twoCellAnchor>
    <xdr:from>
      <xdr:col>1</xdr:col>
      <xdr:colOff>15862071</xdr:colOff>
      <xdr:row>60</xdr:row>
      <xdr:rowOff>750651</xdr:rowOff>
    </xdr:from>
    <xdr:to>
      <xdr:col>18</xdr:col>
      <xdr:colOff>2661397</xdr:colOff>
      <xdr:row>60</xdr:row>
      <xdr:rowOff>750651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725049" y="23400541"/>
          <a:ext cx="57372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42022</xdr:colOff>
      <xdr:row>58</xdr:row>
      <xdr:rowOff>412677</xdr:rowOff>
    </xdr:from>
    <xdr:to>
      <xdr:col>1</xdr:col>
      <xdr:colOff>3515486</xdr:colOff>
      <xdr:row>58</xdr:row>
      <xdr:rowOff>412677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2022" y="22642346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525096</xdr:colOff>
      <xdr:row>59</xdr:row>
      <xdr:rowOff>146539</xdr:rowOff>
    </xdr:from>
    <xdr:to>
      <xdr:col>16</xdr:col>
      <xdr:colOff>36634</xdr:colOff>
      <xdr:row>59</xdr:row>
      <xdr:rowOff>146539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3665961" y="26840962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6847916</xdr:colOff>
      <xdr:row>58</xdr:row>
      <xdr:rowOff>439010</xdr:rowOff>
    </xdr:from>
    <xdr:to>
      <xdr:col>1</xdr:col>
      <xdr:colOff>12184358</xdr:colOff>
      <xdr:row>58</xdr:row>
      <xdr:rowOff>439010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694CFF7-3DBE-4AF5-AB4B-B955D40932B0}"/>
            </a:ext>
          </a:extLst>
        </xdr:cNvPr>
        <xdr:cNvCxnSpPr/>
      </xdr:nvCxnSpPr>
      <xdr:spPr>
        <a:xfrm>
          <a:off x="8710894" y="22668679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16164484</xdr:colOff>
      <xdr:row>58</xdr:row>
      <xdr:rowOff>420221</xdr:rowOff>
    </xdr:from>
    <xdr:to>
      <xdr:col>18</xdr:col>
      <xdr:colOff>2562985</xdr:colOff>
      <xdr:row>58</xdr:row>
      <xdr:rowOff>420221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1EEDDD7-15A7-4769-81C7-D2890DD8DFE4}"/>
            </a:ext>
          </a:extLst>
        </xdr:cNvPr>
        <xdr:cNvCxnSpPr/>
      </xdr:nvCxnSpPr>
      <xdr:spPr>
        <a:xfrm>
          <a:off x="18027462" y="22649890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V336"/>
  <sheetViews>
    <sheetView showGridLines="0" tabSelected="1" view="pageBreakPreview" zoomScale="68" zoomScaleNormal="70" zoomScaleSheetLayoutView="68" workbookViewId="0">
      <selection activeCell="B54" sqref="B54"/>
    </sheetView>
  </sheetViews>
  <sheetFormatPr baseColWidth="10" defaultColWidth="5.28515625" defaultRowHeight="17.25" x14ac:dyDescent="0.35"/>
  <cols>
    <col min="1" max="1" width="28" style="1" customWidth="1"/>
    <col min="2" max="2" width="255.7109375" style="1" bestFit="1" customWidth="1"/>
    <col min="3" max="3" width="21.42578125" style="1" hidden="1" customWidth="1"/>
    <col min="4" max="4" width="19" style="1" hidden="1" customWidth="1"/>
    <col min="5" max="5" width="14.85546875" style="1" hidden="1" customWidth="1"/>
    <col min="6" max="6" width="31.7109375" style="45" customWidth="1"/>
    <col min="7" max="7" width="9.7109375" style="1" hidden="1" customWidth="1"/>
    <col min="8" max="9" width="10.5703125" style="1" hidden="1" customWidth="1"/>
    <col min="10" max="10" width="16" style="45" hidden="1" customWidth="1"/>
    <col min="11" max="11" width="10.5703125" style="1" hidden="1" customWidth="1"/>
    <col min="12" max="12" width="11.85546875" style="1" hidden="1" customWidth="1"/>
    <col min="13" max="13" width="18.140625" style="1" hidden="1" customWidth="1"/>
    <col min="14" max="14" width="25.5703125" style="45" hidden="1" customWidth="1"/>
    <col min="15" max="15" width="13.7109375" style="1" hidden="1" customWidth="1"/>
    <col min="16" max="16" width="18" style="1" hidden="1" customWidth="1"/>
    <col min="17" max="17" width="16.85546875" style="1" hidden="1" customWidth="1"/>
    <col min="18" max="18" width="26" style="45" hidden="1" customWidth="1"/>
    <col min="19" max="19" width="54.85546875" style="43" customWidth="1"/>
    <col min="20" max="16384" width="5.28515625" style="1"/>
  </cols>
  <sheetData>
    <row r="1" spans="1:828" ht="22.5" x14ac:dyDescent="0.4">
      <c r="A1" s="47"/>
      <c r="B1" s="48"/>
      <c r="C1" s="48"/>
      <c r="D1" s="48"/>
      <c r="E1" s="48"/>
      <c r="F1" s="49"/>
      <c r="G1" s="48"/>
      <c r="H1" s="48"/>
      <c r="I1" s="48"/>
      <c r="J1" s="49"/>
      <c r="K1" s="48"/>
      <c r="L1" s="48"/>
      <c r="M1" s="48"/>
      <c r="N1" s="49"/>
      <c r="O1" s="48"/>
      <c r="P1" s="48"/>
      <c r="Q1" s="48"/>
      <c r="R1" s="49"/>
      <c r="S1" s="5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</row>
    <row r="2" spans="1:828" ht="22.5" x14ac:dyDescent="0.3">
      <c r="A2" s="101" t="s">
        <v>38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</row>
    <row r="3" spans="1:828" ht="22.5" x14ac:dyDescent="0.3">
      <c r="A3" s="101" t="s">
        <v>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</row>
    <row r="4" spans="1:828" ht="22.5" x14ac:dyDescent="0.4">
      <c r="A4" s="104" t="s">
        <v>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</row>
    <row r="5" spans="1:828" ht="25.15" customHeight="1" x14ac:dyDescent="0.4">
      <c r="A5" s="107" t="s">
        <v>113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</row>
    <row r="6" spans="1:828" ht="31.5" customHeight="1" x14ac:dyDescent="0.3">
      <c r="A6" s="110" t="s">
        <v>13</v>
      </c>
      <c r="B6" s="112" t="s">
        <v>49</v>
      </c>
      <c r="C6" s="116" t="s">
        <v>112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  <c r="S6" s="114" t="s">
        <v>5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</row>
    <row r="7" spans="1:828" ht="46.5" x14ac:dyDescent="0.3">
      <c r="A7" s="111"/>
      <c r="B7" s="113"/>
      <c r="C7" s="54" t="s">
        <v>51</v>
      </c>
      <c r="D7" s="55" t="s">
        <v>52</v>
      </c>
      <c r="E7" s="55" t="s">
        <v>53</v>
      </c>
      <c r="F7" s="44" t="s">
        <v>54</v>
      </c>
      <c r="G7" s="55" t="s">
        <v>55</v>
      </c>
      <c r="H7" s="55" t="s">
        <v>56</v>
      </c>
      <c r="I7" s="55" t="s">
        <v>57</v>
      </c>
      <c r="J7" s="44" t="s">
        <v>58</v>
      </c>
      <c r="K7" s="55" t="s">
        <v>59</v>
      </c>
      <c r="L7" s="55" t="s">
        <v>60</v>
      </c>
      <c r="M7" s="55" t="s">
        <v>61</v>
      </c>
      <c r="N7" s="44" t="s">
        <v>62</v>
      </c>
      <c r="O7" s="55" t="s">
        <v>107</v>
      </c>
      <c r="P7" s="55" t="s">
        <v>108</v>
      </c>
      <c r="Q7" s="55" t="s">
        <v>109</v>
      </c>
      <c r="R7" s="44" t="s">
        <v>63</v>
      </c>
      <c r="S7" s="11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</row>
    <row r="8" spans="1:828" ht="29.25" x14ac:dyDescent="0.3">
      <c r="A8" s="96" t="s">
        <v>68</v>
      </c>
      <c r="B8" s="85" t="s">
        <v>75</v>
      </c>
      <c r="C8" s="56"/>
      <c r="D8" s="56"/>
      <c r="E8" s="56"/>
      <c r="F8" s="59" t="s">
        <v>65</v>
      </c>
      <c r="G8" s="56"/>
      <c r="H8" s="56"/>
      <c r="I8" s="56"/>
      <c r="J8" s="57"/>
      <c r="K8" s="56"/>
      <c r="L8" s="56"/>
      <c r="M8" s="56"/>
      <c r="N8" s="57"/>
      <c r="O8" s="56"/>
      <c r="P8" s="56"/>
      <c r="Q8" s="56"/>
      <c r="R8" s="57"/>
      <c r="S8" s="58" t="str">
        <f>+F8</f>
        <v>N/A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</row>
    <row r="9" spans="1:828" ht="29.25" x14ac:dyDescent="0.3">
      <c r="A9" s="96"/>
      <c r="B9" s="84" t="s">
        <v>74</v>
      </c>
      <c r="C9" s="56"/>
      <c r="D9" s="56"/>
      <c r="E9" s="56"/>
      <c r="F9" s="59" t="s">
        <v>65</v>
      </c>
      <c r="G9" s="56"/>
      <c r="H9" s="59"/>
      <c r="I9" s="56"/>
      <c r="J9" s="57"/>
      <c r="K9" s="56"/>
      <c r="L9" s="56"/>
      <c r="M9" s="56"/>
      <c r="N9" s="57"/>
      <c r="O9" s="56"/>
      <c r="P9" s="56"/>
      <c r="Q9" s="56"/>
      <c r="R9" s="57"/>
      <c r="S9" s="58" t="str">
        <f t="shared" ref="S9:S52" si="0">+F9</f>
        <v>N/A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</row>
    <row r="10" spans="1:828" ht="29.25" x14ac:dyDescent="0.3">
      <c r="A10" s="96"/>
      <c r="B10" s="85" t="s">
        <v>72</v>
      </c>
      <c r="C10" s="56"/>
      <c r="D10" s="56"/>
      <c r="E10" s="56"/>
      <c r="F10" s="59" t="s">
        <v>65</v>
      </c>
      <c r="G10" s="56"/>
      <c r="H10" s="59"/>
      <c r="I10" s="56"/>
      <c r="J10" s="57"/>
      <c r="K10" s="56"/>
      <c r="L10" s="59"/>
      <c r="M10" s="56"/>
      <c r="N10" s="57"/>
      <c r="O10" s="59"/>
      <c r="P10" s="59"/>
      <c r="Q10" s="59"/>
      <c r="R10" s="57"/>
      <c r="S10" s="58" t="str">
        <f t="shared" si="0"/>
        <v>N/A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</row>
    <row r="11" spans="1:828" ht="29.25" x14ac:dyDescent="0.3">
      <c r="A11" s="96"/>
      <c r="B11" s="85" t="s">
        <v>18</v>
      </c>
      <c r="C11" s="56"/>
      <c r="D11" s="56"/>
      <c r="E11" s="56"/>
      <c r="F11" s="59">
        <v>2</v>
      </c>
      <c r="G11" s="56"/>
      <c r="H11" s="59"/>
      <c r="I11" s="59"/>
      <c r="J11" s="57"/>
      <c r="K11" s="56"/>
      <c r="L11" s="56"/>
      <c r="M11" s="56"/>
      <c r="N11" s="57"/>
      <c r="O11" s="59"/>
      <c r="P11" s="59"/>
      <c r="Q11" s="56"/>
      <c r="R11" s="57"/>
      <c r="S11" s="58">
        <f t="shared" si="0"/>
        <v>2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</row>
    <row r="12" spans="1:828" ht="29.25" x14ac:dyDescent="0.3">
      <c r="A12" s="96"/>
      <c r="B12" s="78" t="s">
        <v>73</v>
      </c>
      <c r="C12" s="56"/>
      <c r="D12" s="56"/>
      <c r="E12" s="56"/>
      <c r="F12" s="56">
        <v>9</v>
      </c>
      <c r="G12" s="59"/>
      <c r="H12" s="59"/>
      <c r="I12" s="56"/>
      <c r="J12" s="57"/>
      <c r="K12" s="59"/>
      <c r="L12" s="59"/>
      <c r="M12" s="56"/>
      <c r="N12" s="57"/>
      <c r="O12" s="59"/>
      <c r="P12" s="59"/>
      <c r="Q12" s="56"/>
      <c r="R12" s="57"/>
      <c r="S12" s="58">
        <f t="shared" si="0"/>
        <v>9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</row>
    <row r="13" spans="1:828" ht="29.25" x14ac:dyDescent="0.3">
      <c r="A13" s="96"/>
      <c r="B13" s="78" t="s">
        <v>50</v>
      </c>
      <c r="C13" s="56"/>
      <c r="D13" s="56"/>
      <c r="E13" s="56"/>
      <c r="F13" s="56">
        <v>97</v>
      </c>
      <c r="G13" s="56"/>
      <c r="H13" s="56"/>
      <c r="I13" s="59"/>
      <c r="J13" s="57"/>
      <c r="K13" s="59"/>
      <c r="L13" s="59"/>
      <c r="M13" s="56"/>
      <c r="N13" s="60"/>
      <c r="O13" s="59"/>
      <c r="P13" s="59"/>
      <c r="Q13" s="56"/>
      <c r="R13" s="57"/>
      <c r="S13" s="58">
        <f t="shared" si="0"/>
        <v>97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</row>
    <row r="14" spans="1:828" s="51" customFormat="1" ht="29.25" x14ac:dyDescent="0.3">
      <c r="A14" s="96"/>
      <c r="B14" s="78" t="s">
        <v>118</v>
      </c>
      <c r="C14" s="56"/>
      <c r="D14" s="56"/>
      <c r="E14" s="56"/>
      <c r="F14" s="56">
        <v>1</v>
      </c>
      <c r="G14" s="56"/>
      <c r="H14" s="56"/>
      <c r="I14" s="59"/>
      <c r="J14" s="57"/>
      <c r="K14" s="59"/>
      <c r="L14" s="59"/>
      <c r="M14" s="56"/>
      <c r="N14" s="60"/>
      <c r="O14" s="59"/>
      <c r="P14" s="59"/>
      <c r="Q14" s="56"/>
      <c r="R14" s="57"/>
      <c r="S14" s="58">
        <f t="shared" si="0"/>
        <v>1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</row>
    <row r="15" spans="1:828" s="51" customFormat="1" ht="29.25" x14ac:dyDescent="0.3">
      <c r="A15" s="96"/>
      <c r="B15" s="78" t="s">
        <v>110</v>
      </c>
      <c r="C15" s="75"/>
      <c r="D15" s="56"/>
      <c r="E15" s="56"/>
      <c r="F15" s="56">
        <v>24</v>
      </c>
      <c r="G15" s="56"/>
      <c r="H15" s="56"/>
      <c r="I15" s="59"/>
      <c r="J15" s="57"/>
      <c r="K15" s="59"/>
      <c r="L15" s="59"/>
      <c r="M15" s="56"/>
      <c r="N15" s="60"/>
      <c r="O15" s="59"/>
      <c r="P15" s="59"/>
      <c r="Q15" s="56"/>
      <c r="R15" s="57"/>
      <c r="S15" s="58">
        <f t="shared" si="0"/>
        <v>24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</row>
    <row r="16" spans="1:828" s="51" customFormat="1" ht="29.25" x14ac:dyDescent="0.3">
      <c r="A16" s="96"/>
      <c r="B16" s="78" t="s">
        <v>76</v>
      </c>
      <c r="C16" s="56"/>
      <c r="D16" s="56"/>
      <c r="E16" s="56"/>
      <c r="F16" s="56">
        <v>181</v>
      </c>
      <c r="G16" s="56"/>
      <c r="H16" s="56"/>
      <c r="I16" s="59"/>
      <c r="J16" s="57"/>
      <c r="K16" s="59"/>
      <c r="L16" s="59"/>
      <c r="M16" s="56"/>
      <c r="N16" s="60"/>
      <c r="O16" s="59"/>
      <c r="P16" s="59"/>
      <c r="Q16" s="56"/>
      <c r="R16" s="57"/>
      <c r="S16" s="58">
        <f t="shared" si="0"/>
        <v>181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</row>
    <row r="17" spans="1:828" ht="29.25" x14ac:dyDescent="0.3">
      <c r="A17" s="97" t="s">
        <v>67</v>
      </c>
      <c r="B17" s="77" t="s">
        <v>102</v>
      </c>
      <c r="C17" s="81">
        <v>93</v>
      </c>
      <c r="D17" s="81">
        <v>6</v>
      </c>
      <c r="E17" s="82">
        <v>25</v>
      </c>
      <c r="F17" s="83">
        <f>SUM(C17:E17)</f>
        <v>124</v>
      </c>
      <c r="G17" s="61"/>
      <c r="H17" s="62"/>
      <c r="I17" s="62"/>
      <c r="J17" s="62"/>
      <c r="K17" s="63"/>
      <c r="L17" s="63"/>
      <c r="M17" s="56"/>
      <c r="N17" s="62"/>
      <c r="O17" s="61"/>
      <c r="P17" s="61"/>
      <c r="Q17" s="59"/>
      <c r="R17" s="57"/>
      <c r="S17" s="58">
        <f t="shared" si="0"/>
        <v>124</v>
      </c>
      <c r="T17" s="3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</row>
    <row r="18" spans="1:828" ht="29.25" x14ac:dyDescent="0.3">
      <c r="A18" s="97"/>
      <c r="B18" s="77" t="s">
        <v>77</v>
      </c>
      <c r="C18" s="81">
        <v>1701</v>
      </c>
      <c r="D18" s="81">
        <v>1138</v>
      </c>
      <c r="E18" s="83">
        <v>1088</v>
      </c>
      <c r="F18" s="59">
        <f>SUM(C18:E18)</f>
        <v>3927</v>
      </c>
      <c r="G18" s="61"/>
      <c r="H18" s="62"/>
      <c r="I18" s="62"/>
      <c r="J18" s="62"/>
      <c r="K18" s="63"/>
      <c r="L18" s="63"/>
      <c r="M18" s="63"/>
      <c r="N18" s="62"/>
      <c r="O18" s="61"/>
      <c r="P18" s="61"/>
      <c r="Q18" s="61"/>
      <c r="R18" s="62"/>
      <c r="S18" s="58">
        <f t="shared" si="0"/>
        <v>3927</v>
      </c>
      <c r="T18" s="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</row>
    <row r="19" spans="1:828" ht="42" x14ac:dyDescent="0.3">
      <c r="A19" s="97"/>
      <c r="B19" s="84" t="s">
        <v>78</v>
      </c>
      <c r="C19" s="83">
        <v>319</v>
      </c>
      <c r="D19" s="82">
        <v>65</v>
      </c>
      <c r="E19" s="82">
        <v>0</v>
      </c>
      <c r="F19" s="59">
        <f>SUM(C19:E19)</f>
        <v>384</v>
      </c>
      <c r="G19" s="61"/>
      <c r="H19" s="59"/>
      <c r="I19" s="57"/>
      <c r="J19" s="62"/>
      <c r="K19" s="63"/>
      <c r="L19" s="56"/>
      <c r="M19" s="56"/>
      <c r="N19" s="62"/>
      <c r="O19" s="61"/>
      <c r="P19" s="59"/>
      <c r="Q19" s="59"/>
      <c r="R19" s="57"/>
      <c r="S19" s="58">
        <f t="shared" si="0"/>
        <v>384</v>
      </c>
      <c r="T19" s="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</row>
    <row r="20" spans="1:828" ht="29.25" x14ac:dyDescent="0.3">
      <c r="A20" s="97"/>
      <c r="B20" s="84" t="s">
        <v>79</v>
      </c>
      <c r="C20" s="83" t="s">
        <v>65</v>
      </c>
      <c r="D20" s="83">
        <f>290+66+8+20</f>
        <v>384</v>
      </c>
      <c r="E20" s="82">
        <v>0</v>
      </c>
      <c r="F20" s="59">
        <f t="shared" ref="F20:F37" si="1">SUM(C20:E20)</f>
        <v>384</v>
      </c>
      <c r="G20" s="61"/>
      <c r="H20" s="59"/>
      <c r="I20" s="57"/>
      <c r="J20" s="62"/>
      <c r="K20" s="63"/>
      <c r="L20" s="56"/>
      <c r="M20" s="56"/>
      <c r="N20" s="62"/>
      <c r="O20" s="61"/>
      <c r="P20" s="59"/>
      <c r="Q20" s="59"/>
      <c r="R20" s="57"/>
      <c r="S20" s="58">
        <f t="shared" si="0"/>
        <v>384</v>
      </c>
      <c r="T20" s="3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</row>
    <row r="21" spans="1:828" ht="29.25" x14ac:dyDescent="0.3">
      <c r="A21" s="97"/>
      <c r="B21" s="84" t="s">
        <v>80</v>
      </c>
      <c r="C21" s="83">
        <v>25</v>
      </c>
      <c r="D21" s="82">
        <v>22</v>
      </c>
      <c r="E21" s="82">
        <v>22</v>
      </c>
      <c r="F21" s="59">
        <f t="shared" si="1"/>
        <v>69</v>
      </c>
      <c r="G21" s="59"/>
      <c r="H21" s="59"/>
      <c r="I21" s="59"/>
      <c r="J21" s="62"/>
      <c r="K21" s="63"/>
      <c r="L21" s="56"/>
      <c r="M21" s="56"/>
      <c r="N21" s="62"/>
      <c r="O21" s="61"/>
      <c r="P21" s="59"/>
      <c r="Q21" s="59"/>
      <c r="R21" s="57"/>
      <c r="S21" s="58">
        <f t="shared" si="0"/>
        <v>69</v>
      </c>
      <c r="T21" s="3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</row>
    <row r="22" spans="1:828" ht="29.25" x14ac:dyDescent="0.3">
      <c r="A22" s="97"/>
      <c r="B22" s="77" t="s">
        <v>115</v>
      </c>
      <c r="C22" s="83">
        <v>0</v>
      </c>
      <c r="D22" s="83">
        <v>0</v>
      </c>
      <c r="E22" s="83">
        <v>0</v>
      </c>
      <c r="F22" s="59">
        <f t="shared" si="1"/>
        <v>0</v>
      </c>
      <c r="G22" s="59"/>
      <c r="H22" s="59"/>
      <c r="I22" s="59"/>
      <c r="J22" s="62"/>
      <c r="K22" s="56"/>
      <c r="L22" s="56"/>
      <c r="M22" s="56"/>
      <c r="N22" s="62"/>
      <c r="O22" s="61"/>
      <c r="P22" s="59"/>
      <c r="Q22" s="59"/>
      <c r="R22" s="57"/>
      <c r="S22" s="58">
        <f t="shared" si="0"/>
        <v>0</v>
      </c>
      <c r="T22" s="3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</row>
    <row r="23" spans="1:828" ht="29.25" x14ac:dyDescent="0.3">
      <c r="A23" s="97"/>
      <c r="B23" s="84" t="s">
        <v>92</v>
      </c>
      <c r="C23" s="83">
        <f>839+402</f>
        <v>1241</v>
      </c>
      <c r="D23" s="83">
        <f>874+274</f>
        <v>1148</v>
      </c>
      <c r="E23" s="83">
        <f>1220+347</f>
        <v>1567</v>
      </c>
      <c r="F23" s="59">
        <f>SUM(C23:E23)</f>
        <v>3956</v>
      </c>
      <c r="G23" s="59"/>
      <c r="H23" s="59"/>
      <c r="I23" s="59"/>
      <c r="J23" s="62"/>
      <c r="K23" s="63"/>
      <c r="L23" s="63"/>
      <c r="M23" s="63"/>
      <c r="N23" s="62"/>
      <c r="O23" s="61"/>
      <c r="P23" s="61"/>
      <c r="Q23" s="61"/>
      <c r="R23" s="62"/>
      <c r="S23" s="58">
        <f t="shared" si="0"/>
        <v>3956</v>
      </c>
      <c r="T23" s="3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</row>
    <row r="24" spans="1:828" ht="29.25" x14ac:dyDescent="0.3">
      <c r="A24" s="97"/>
      <c r="B24" s="84" t="s">
        <v>93</v>
      </c>
      <c r="C24" s="83">
        <f>100+85</f>
        <v>185</v>
      </c>
      <c r="D24" s="83">
        <f>86+22</f>
        <v>108</v>
      </c>
      <c r="E24" s="83">
        <f>73+63</f>
        <v>136</v>
      </c>
      <c r="F24" s="59">
        <f t="shared" si="1"/>
        <v>429</v>
      </c>
      <c r="G24" s="59"/>
      <c r="H24" s="59"/>
      <c r="I24" s="59"/>
      <c r="J24" s="62"/>
      <c r="K24" s="63"/>
      <c r="L24" s="56"/>
      <c r="M24" s="56"/>
      <c r="N24" s="62"/>
      <c r="O24" s="61"/>
      <c r="P24" s="59"/>
      <c r="Q24" s="59"/>
      <c r="R24" s="62"/>
      <c r="S24" s="58">
        <f t="shared" si="0"/>
        <v>429</v>
      </c>
      <c r="T24" s="3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</row>
    <row r="25" spans="1:828" ht="29.25" x14ac:dyDescent="0.3">
      <c r="A25" s="97"/>
      <c r="B25" s="84" t="s">
        <v>94</v>
      </c>
      <c r="C25" s="83">
        <v>1</v>
      </c>
      <c r="D25" s="83">
        <v>1</v>
      </c>
      <c r="E25" s="83">
        <v>1</v>
      </c>
      <c r="F25" s="59">
        <f t="shared" si="1"/>
        <v>3</v>
      </c>
      <c r="G25" s="59"/>
      <c r="H25" s="59"/>
      <c r="I25" s="59"/>
      <c r="J25" s="62"/>
      <c r="K25" s="63"/>
      <c r="L25" s="56"/>
      <c r="M25" s="64"/>
      <c r="N25" s="62"/>
      <c r="O25" s="61"/>
      <c r="P25" s="59"/>
      <c r="Q25" s="59"/>
      <c r="R25" s="62"/>
      <c r="S25" s="58">
        <f t="shared" si="0"/>
        <v>3</v>
      </c>
      <c r="T25" s="3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</row>
    <row r="26" spans="1:828" ht="29.25" x14ac:dyDescent="0.3">
      <c r="A26" s="97"/>
      <c r="B26" s="84" t="s">
        <v>95</v>
      </c>
      <c r="C26" s="82">
        <v>0</v>
      </c>
      <c r="D26" s="82">
        <v>0</v>
      </c>
      <c r="E26" s="83">
        <v>5</v>
      </c>
      <c r="F26" s="59">
        <f t="shared" si="1"/>
        <v>5</v>
      </c>
      <c r="G26" s="61"/>
      <c r="H26" s="59"/>
      <c r="I26" s="57"/>
      <c r="J26" s="62"/>
      <c r="K26" s="63"/>
      <c r="L26" s="56"/>
      <c r="M26" s="56"/>
      <c r="N26" s="62"/>
      <c r="O26" s="61"/>
      <c r="P26" s="59"/>
      <c r="Q26" s="59"/>
      <c r="R26" s="62"/>
      <c r="S26" s="58">
        <f t="shared" si="0"/>
        <v>5</v>
      </c>
      <c r="T26" s="3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</row>
    <row r="27" spans="1:828" ht="29.25" x14ac:dyDescent="0.3">
      <c r="A27" s="97"/>
      <c r="B27" s="84" t="s">
        <v>96</v>
      </c>
      <c r="C27" s="82">
        <v>0</v>
      </c>
      <c r="D27" s="82">
        <v>0</v>
      </c>
      <c r="E27" s="83">
        <v>1</v>
      </c>
      <c r="F27" s="59">
        <f t="shared" si="1"/>
        <v>1</v>
      </c>
      <c r="G27" s="61"/>
      <c r="H27" s="59"/>
      <c r="I27" s="57"/>
      <c r="J27" s="62"/>
      <c r="K27" s="63"/>
      <c r="L27" s="56"/>
      <c r="M27" s="56"/>
      <c r="N27" s="62"/>
      <c r="O27" s="61"/>
      <c r="P27" s="59"/>
      <c r="Q27" s="59"/>
      <c r="R27" s="62"/>
      <c r="S27" s="58">
        <f t="shared" si="0"/>
        <v>1</v>
      </c>
      <c r="T27" s="3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</row>
    <row r="28" spans="1:828" ht="29.25" x14ac:dyDescent="0.3">
      <c r="A28" s="97"/>
      <c r="B28" s="84" t="s">
        <v>116</v>
      </c>
      <c r="C28" s="82" t="s">
        <v>65</v>
      </c>
      <c r="D28" s="82" t="s">
        <v>65</v>
      </c>
      <c r="E28" s="82" t="s">
        <v>65</v>
      </c>
      <c r="F28" s="59">
        <v>0</v>
      </c>
      <c r="G28" s="61"/>
      <c r="H28" s="59"/>
      <c r="I28" s="57"/>
      <c r="J28" s="62"/>
      <c r="K28" s="63"/>
      <c r="L28" s="56"/>
      <c r="M28" s="56"/>
      <c r="N28" s="62"/>
      <c r="O28" s="61"/>
      <c r="P28" s="59"/>
      <c r="Q28" s="59"/>
      <c r="R28" s="62"/>
      <c r="S28" s="58">
        <f t="shared" si="0"/>
        <v>0</v>
      </c>
      <c r="T28" s="3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</row>
    <row r="29" spans="1:828" ht="29.25" x14ac:dyDescent="0.3">
      <c r="A29" s="97"/>
      <c r="B29" s="84" t="s">
        <v>97</v>
      </c>
      <c r="C29" s="82">
        <v>0</v>
      </c>
      <c r="D29" s="83">
        <v>290</v>
      </c>
      <c r="E29" s="82">
        <v>0</v>
      </c>
      <c r="F29" s="59">
        <f t="shared" si="1"/>
        <v>290</v>
      </c>
      <c r="G29" s="61"/>
      <c r="H29" s="59"/>
      <c r="I29" s="57"/>
      <c r="J29" s="62"/>
      <c r="K29" s="63"/>
      <c r="L29" s="56"/>
      <c r="M29" s="56"/>
      <c r="N29" s="62"/>
      <c r="O29" s="61"/>
      <c r="P29" s="59"/>
      <c r="Q29" s="59"/>
      <c r="R29" s="62"/>
      <c r="S29" s="58">
        <f t="shared" si="0"/>
        <v>290</v>
      </c>
      <c r="T29" s="3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</row>
    <row r="30" spans="1:828" ht="29.25" x14ac:dyDescent="0.3">
      <c r="A30" s="97"/>
      <c r="B30" s="84" t="s">
        <v>98</v>
      </c>
      <c r="C30" s="82">
        <v>0</v>
      </c>
      <c r="D30" s="83">
        <f>66+8</f>
        <v>74</v>
      </c>
      <c r="E30" s="82">
        <v>0</v>
      </c>
      <c r="F30" s="59">
        <f t="shared" si="1"/>
        <v>74</v>
      </c>
      <c r="G30" s="61"/>
      <c r="H30" s="59"/>
      <c r="I30" s="57"/>
      <c r="J30" s="62"/>
      <c r="K30" s="63"/>
      <c r="L30" s="56"/>
      <c r="M30" s="56"/>
      <c r="N30" s="62"/>
      <c r="O30" s="61"/>
      <c r="P30" s="59"/>
      <c r="Q30" s="59"/>
      <c r="R30" s="62"/>
      <c r="S30" s="58">
        <f t="shared" si="0"/>
        <v>74</v>
      </c>
      <c r="T30" s="3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</row>
    <row r="31" spans="1:828" ht="29.25" x14ac:dyDescent="0.3">
      <c r="A31" s="97"/>
      <c r="B31" s="84" t="s">
        <v>103</v>
      </c>
      <c r="C31" s="82">
        <v>0</v>
      </c>
      <c r="D31" s="83">
        <v>20</v>
      </c>
      <c r="E31" s="82">
        <v>0</v>
      </c>
      <c r="F31" s="59">
        <f t="shared" si="1"/>
        <v>20</v>
      </c>
      <c r="G31" s="61"/>
      <c r="H31" s="59"/>
      <c r="I31" s="59"/>
      <c r="J31" s="62"/>
      <c r="K31" s="63"/>
      <c r="L31" s="56"/>
      <c r="M31" s="56"/>
      <c r="N31" s="62"/>
      <c r="O31" s="61"/>
      <c r="P31" s="59"/>
      <c r="Q31" s="59"/>
      <c r="R31" s="62"/>
      <c r="S31" s="58">
        <f t="shared" si="0"/>
        <v>20</v>
      </c>
      <c r="T31" s="3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</row>
    <row r="32" spans="1:828" ht="29.25" x14ac:dyDescent="0.3">
      <c r="A32" s="97"/>
      <c r="B32" s="77" t="s">
        <v>117</v>
      </c>
      <c r="C32" s="82">
        <v>0</v>
      </c>
      <c r="D32" s="83">
        <v>7</v>
      </c>
      <c r="E32" s="82">
        <v>0</v>
      </c>
      <c r="F32" s="59">
        <f t="shared" si="1"/>
        <v>7</v>
      </c>
      <c r="G32" s="61"/>
      <c r="H32" s="59"/>
      <c r="I32" s="59"/>
      <c r="J32" s="62"/>
      <c r="K32" s="63"/>
      <c r="L32" s="56"/>
      <c r="M32" s="56"/>
      <c r="N32" s="62"/>
      <c r="O32" s="61"/>
      <c r="P32" s="59"/>
      <c r="Q32" s="59"/>
      <c r="R32" s="62"/>
      <c r="S32" s="58">
        <f t="shared" si="0"/>
        <v>7</v>
      </c>
      <c r="T32" s="3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</row>
    <row r="33" spans="1:828" ht="29.25" x14ac:dyDescent="0.3">
      <c r="A33" s="97"/>
      <c r="B33" s="77" t="s">
        <v>104</v>
      </c>
      <c r="C33" s="82">
        <v>0</v>
      </c>
      <c r="D33" s="82">
        <v>0</v>
      </c>
      <c r="E33" s="83">
        <v>0</v>
      </c>
      <c r="F33" s="59">
        <f t="shared" si="1"/>
        <v>0</v>
      </c>
      <c r="G33" s="59"/>
      <c r="H33" s="59"/>
      <c r="I33" s="59"/>
      <c r="J33" s="62"/>
      <c r="K33" s="63"/>
      <c r="L33" s="56"/>
      <c r="M33" s="56"/>
      <c r="N33" s="62"/>
      <c r="O33" s="61"/>
      <c r="P33" s="59"/>
      <c r="Q33" s="59"/>
      <c r="R33" s="62"/>
      <c r="S33" s="58">
        <f t="shared" si="0"/>
        <v>0</v>
      </c>
      <c r="T33" s="3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</row>
    <row r="34" spans="1:828" s="51" customFormat="1" ht="29.25" x14ac:dyDescent="0.3">
      <c r="A34" s="97"/>
      <c r="B34" s="84" t="s">
        <v>99</v>
      </c>
      <c r="C34" s="83">
        <v>0</v>
      </c>
      <c r="D34" s="82">
        <v>0</v>
      </c>
      <c r="E34" s="82">
        <v>0</v>
      </c>
      <c r="F34" s="59">
        <f t="shared" si="1"/>
        <v>0</v>
      </c>
      <c r="G34" s="59"/>
      <c r="H34" s="59"/>
      <c r="I34" s="59"/>
      <c r="J34" s="62"/>
      <c r="K34" s="63"/>
      <c r="L34" s="56"/>
      <c r="M34" s="56"/>
      <c r="N34" s="62"/>
      <c r="O34" s="61"/>
      <c r="P34" s="59"/>
      <c r="Q34" s="59"/>
      <c r="R34" s="62"/>
      <c r="S34" s="58">
        <f t="shared" si="0"/>
        <v>0</v>
      </c>
      <c r="T34" s="3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</row>
    <row r="35" spans="1:828" s="51" customFormat="1" ht="29.25" x14ac:dyDescent="0.3">
      <c r="A35" s="97"/>
      <c r="B35" s="77" t="s">
        <v>105</v>
      </c>
      <c r="C35" s="82">
        <v>0</v>
      </c>
      <c r="D35" s="82">
        <v>0</v>
      </c>
      <c r="E35" s="83">
        <v>21</v>
      </c>
      <c r="F35" s="59">
        <f t="shared" si="1"/>
        <v>21</v>
      </c>
      <c r="G35" s="59"/>
      <c r="H35" s="59"/>
      <c r="I35" s="59"/>
      <c r="J35" s="62"/>
      <c r="K35" s="63"/>
      <c r="L35" s="56"/>
      <c r="M35" s="56"/>
      <c r="N35" s="62"/>
      <c r="O35" s="61"/>
      <c r="P35" s="59"/>
      <c r="Q35" s="59"/>
      <c r="R35" s="62"/>
      <c r="S35" s="58">
        <f t="shared" si="0"/>
        <v>21</v>
      </c>
      <c r="T35" s="3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</row>
    <row r="36" spans="1:828" s="51" customFormat="1" ht="29.25" x14ac:dyDescent="0.3">
      <c r="A36" s="97"/>
      <c r="B36" s="84" t="s">
        <v>100</v>
      </c>
      <c r="C36" s="82">
        <v>0</v>
      </c>
      <c r="D36" s="82">
        <v>0</v>
      </c>
      <c r="E36" s="83">
        <v>0</v>
      </c>
      <c r="F36" s="59">
        <f t="shared" si="1"/>
        <v>0</v>
      </c>
      <c r="G36" s="59"/>
      <c r="H36" s="59"/>
      <c r="I36" s="59"/>
      <c r="J36" s="62"/>
      <c r="K36" s="63"/>
      <c r="L36" s="56"/>
      <c r="M36" s="56"/>
      <c r="N36" s="62"/>
      <c r="O36" s="61"/>
      <c r="P36" s="59"/>
      <c r="Q36" s="59"/>
      <c r="R36" s="62"/>
      <c r="S36" s="58">
        <f t="shared" si="0"/>
        <v>0</v>
      </c>
      <c r="T36" s="3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</row>
    <row r="37" spans="1:828" s="51" customFormat="1" ht="29.25" x14ac:dyDescent="0.3">
      <c r="A37" s="97"/>
      <c r="B37" s="77" t="s">
        <v>106</v>
      </c>
      <c r="C37" s="82">
        <v>0</v>
      </c>
      <c r="D37" s="82">
        <v>0</v>
      </c>
      <c r="E37" s="82">
        <v>0</v>
      </c>
      <c r="F37" s="59">
        <f t="shared" si="1"/>
        <v>0</v>
      </c>
      <c r="G37" s="59"/>
      <c r="H37" s="59"/>
      <c r="I37" s="59"/>
      <c r="J37" s="62"/>
      <c r="K37" s="63"/>
      <c r="L37" s="56"/>
      <c r="M37" s="56"/>
      <c r="N37" s="62"/>
      <c r="O37" s="61"/>
      <c r="P37" s="59"/>
      <c r="Q37" s="59"/>
      <c r="R37" s="62"/>
      <c r="S37" s="58">
        <f t="shared" si="0"/>
        <v>0</v>
      </c>
      <c r="T37" s="3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</row>
    <row r="38" spans="1:828" ht="29.25" x14ac:dyDescent="0.3">
      <c r="A38" s="98" t="s">
        <v>64</v>
      </c>
      <c r="B38" s="77" t="s">
        <v>71</v>
      </c>
      <c r="C38" s="79" t="s">
        <v>65</v>
      </c>
      <c r="D38" s="80">
        <v>1</v>
      </c>
      <c r="E38" s="80">
        <v>1</v>
      </c>
      <c r="F38" s="59">
        <f>SUM(C38:E38)</f>
        <v>2</v>
      </c>
      <c r="G38" s="56"/>
      <c r="H38" s="56"/>
      <c r="I38" s="56"/>
      <c r="J38" s="67"/>
      <c r="K38" s="56"/>
      <c r="L38" s="66"/>
      <c r="M38" s="66"/>
      <c r="N38" s="62"/>
      <c r="O38" s="59"/>
      <c r="P38" s="59"/>
      <c r="Q38" s="62"/>
      <c r="R38" s="57"/>
      <c r="S38" s="58">
        <f t="shared" si="0"/>
        <v>2</v>
      </c>
      <c r="T38" s="3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</row>
    <row r="39" spans="1:828" ht="42" x14ac:dyDescent="0.3">
      <c r="A39" s="98"/>
      <c r="B39" s="77" t="s">
        <v>81</v>
      </c>
      <c r="C39" s="79" t="s">
        <v>65</v>
      </c>
      <c r="D39" s="79" t="s">
        <v>65</v>
      </c>
      <c r="E39" s="79" t="s">
        <v>65</v>
      </c>
      <c r="F39" s="59" t="s">
        <v>65</v>
      </c>
      <c r="G39" s="59"/>
      <c r="H39" s="59"/>
      <c r="I39" s="59"/>
      <c r="J39" s="67"/>
      <c r="K39" s="65"/>
      <c r="L39" s="66"/>
      <c r="M39" s="66"/>
      <c r="N39" s="62"/>
      <c r="O39" s="59"/>
      <c r="P39" s="59"/>
      <c r="Q39" s="66"/>
      <c r="R39" s="57"/>
      <c r="S39" s="58" t="str">
        <f t="shared" si="0"/>
        <v>N/A</v>
      </c>
      <c r="T39" s="3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</row>
    <row r="40" spans="1:828" ht="29.25" x14ac:dyDescent="0.3">
      <c r="A40" s="98"/>
      <c r="B40" s="77" t="s">
        <v>82</v>
      </c>
      <c r="C40" s="79" t="s">
        <v>65</v>
      </c>
      <c r="D40" s="79" t="s">
        <v>65</v>
      </c>
      <c r="E40" s="79">
        <v>1</v>
      </c>
      <c r="F40" s="59">
        <f t="shared" ref="F40:F52" si="2">SUM(C40:E40)</f>
        <v>1</v>
      </c>
      <c r="G40" s="59"/>
      <c r="H40" s="59"/>
      <c r="I40" s="59"/>
      <c r="J40" s="67"/>
      <c r="K40" s="56"/>
      <c r="L40" s="56"/>
      <c r="M40" s="56"/>
      <c r="N40" s="62"/>
      <c r="O40" s="59"/>
      <c r="P40" s="59"/>
      <c r="Q40" s="56"/>
      <c r="R40" s="57"/>
      <c r="S40" s="58">
        <f t="shared" si="0"/>
        <v>1</v>
      </c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</row>
    <row r="41" spans="1:828" ht="29.25" x14ac:dyDescent="0.3">
      <c r="A41" s="98"/>
      <c r="B41" s="77" t="s">
        <v>83</v>
      </c>
      <c r="C41" s="79" t="s">
        <v>65</v>
      </c>
      <c r="D41" s="79" t="s">
        <v>65</v>
      </c>
      <c r="E41" s="79" t="s">
        <v>65</v>
      </c>
      <c r="F41" s="59" t="s">
        <v>65</v>
      </c>
      <c r="G41" s="59"/>
      <c r="H41" s="59"/>
      <c r="I41" s="59"/>
      <c r="J41" s="67"/>
      <c r="K41" s="56"/>
      <c r="L41" s="56"/>
      <c r="M41" s="56"/>
      <c r="N41" s="62"/>
      <c r="O41" s="59"/>
      <c r="P41" s="59"/>
      <c r="Q41" s="56"/>
      <c r="R41" s="57"/>
      <c r="S41" s="58" t="str">
        <f t="shared" si="0"/>
        <v>N/A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</row>
    <row r="42" spans="1:828" ht="29.25" x14ac:dyDescent="0.3">
      <c r="A42" s="98"/>
      <c r="B42" s="78" t="s">
        <v>84</v>
      </c>
      <c r="C42" s="79" t="s">
        <v>65</v>
      </c>
      <c r="D42" s="79" t="s">
        <v>65</v>
      </c>
      <c r="E42" s="79" t="s">
        <v>65</v>
      </c>
      <c r="F42" s="59" t="s">
        <v>65</v>
      </c>
      <c r="G42" s="59"/>
      <c r="H42" s="59"/>
      <c r="I42" s="59"/>
      <c r="J42" s="67"/>
      <c r="K42" s="56"/>
      <c r="L42" s="56"/>
      <c r="M42" s="56"/>
      <c r="N42" s="62"/>
      <c r="O42" s="59"/>
      <c r="P42" s="59"/>
      <c r="Q42" s="56"/>
      <c r="R42" s="57"/>
      <c r="S42" s="58" t="str">
        <f t="shared" si="0"/>
        <v>N/A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</row>
    <row r="43" spans="1:828" s="51" customFormat="1" ht="29.25" x14ac:dyDescent="0.3">
      <c r="A43" s="98"/>
      <c r="B43" s="77" t="s">
        <v>85</v>
      </c>
      <c r="C43" s="79" t="s">
        <v>65</v>
      </c>
      <c r="D43" s="79" t="s">
        <v>65</v>
      </c>
      <c r="E43" s="79" t="s">
        <v>65</v>
      </c>
      <c r="F43" s="59" t="s">
        <v>65</v>
      </c>
      <c r="G43" s="59"/>
      <c r="H43" s="59"/>
      <c r="I43" s="59"/>
      <c r="J43" s="67"/>
      <c r="K43" s="56"/>
      <c r="L43" s="56"/>
      <c r="M43" s="56"/>
      <c r="N43" s="62"/>
      <c r="O43" s="59"/>
      <c r="P43" s="59"/>
      <c r="Q43" s="56"/>
      <c r="R43" s="57"/>
      <c r="S43" s="58" t="str">
        <f t="shared" si="0"/>
        <v>N/A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</row>
    <row r="44" spans="1:828" s="51" customFormat="1" ht="29.25" x14ac:dyDescent="0.3">
      <c r="A44" s="98"/>
      <c r="B44" s="78" t="s">
        <v>114</v>
      </c>
      <c r="C44" s="80" t="s">
        <v>65</v>
      </c>
      <c r="D44" s="80" t="s">
        <v>65</v>
      </c>
      <c r="E44" s="80">
        <v>1</v>
      </c>
      <c r="F44" s="59">
        <f t="shared" si="2"/>
        <v>1</v>
      </c>
      <c r="G44" s="59"/>
      <c r="H44" s="59"/>
      <c r="I44" s="59"/>
      <c r="J44" s="67"/>
      <c r="K44" s="56"/>
      <c r="L44" s="56"/>
      <c r="M44" s="56"/>
      <c r="N44" s="62"/>
      <c r="O44" s="59"/>
      <c r="P44" s="59"/>
      <c r="Q44" s="56"/>
      <c r="R44" s="57"/>
      <c r="S44" s="58">
        <f t="shared" si="0"/>
        <v>1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</row>
    <row r="45" spans="1:828" ht="29.25" x14ac:dyDescent="0.3">
      <c r="A45" s="98"/>
      <c r="B45" s="77" t="s">
        <v>70</v>
      </c>
      <c r="C45" s="79" t="s">
        <v>65</v>
      </c>
      <c r="D45" s="79" t="s">
        <v>65</v>
      </c>
      <c r="E45" s="79" t="s">
        <v>65</v>
      </c>
      <c r="F45" s="59" t="s">
        <v>65</v>
      </c>
      <c r="G45" s="59"/>
      <c r="H45" s="59"/>
      <c r="I45" s="59"/>
      <c r="J45" s="67"/>
      <c r="K45" s="59"/>
      <c r="L45" s="59"/>
      <c r="M45" s="59"/>
      <c r="N45" s="62"/>
      <c r="O45" s="59"/>
      <c r="P45" s="59"/>
      <c r="Q45" s="56"/>
      <c r="R45" s="57"/>
      <c r="S45" s="58" t="str">
        <f t="shared" si="0"/>
        <v>N/A</v>
      </c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</row>
    <row r="46" spans="1:828" ht="42" x14ac:dyDescent="0.3">
      <c r="A46" s="98"/>
      <c r="B46" s="77" t="s">
        <v>91</v>
      </c>
      <c r="C46" s="79" t="s">
        <v>65</v>
      </c>
      <c r="D46" s="79" t="s">
        <v>65</v>
      </c>
      <c r="E46" s="79">
        <v>1</v>
      </c>
      <c r="F46" s="59">
        <f t="shared" si="2"/>
        <v>1</v>
      </c>
      <c r="G46" s="59"/>
      <c r="H46" s="59"/>
      <c r="I46" s="59"/>
      <c r="J46" s="67"/>
      <c r="K46" s="56"/>
      <c r="L46" s="56"/>
      <c r="M46" s="56"/>
      <c r="N46" s="62"/>
      <c r="O46" s="59"/>
      <c r="P46" s="59"/>
      <c r="Q46" s="59"/>
      <c r="R46" s="57"/>
      <c r="S46" s="58">
        <f t="shared" si="0"/>
        <v>1</v>
      </c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</row>
    <row r="47" spans="1:828" ht="42" x14ac:dyDescent="0.3">
      <c r="A47" s="98"/>
      <c r="B47" s="77" t="s">
        <v>86</v>
      </c>
      <c r="C47" s="79" t="s">
        <v>65</v>
      </c>
      <c r="D47" s="79" t="s">
        <v>65</v>
      </c>
      <c r="E47" s="79">
        <v>1</v>
      </c>
      <c r="F47" s="59">
        <f t="shared" si="2"/>
        <v>1</v>
      </c>
      <c r="G47" s="59"/>
      <c r="H47" s="59"/>
      <c r="I47" s="59"/>
      <c r="J47" s="67"/>
      <c r="K47" s="56"/>
      <c r="L47" s="56"/>
      <c r="M47" s="56"/>
      <c r="N47" s="62"/>
      <c r="O47" s="59"/>
      <c r="P47" s="59"/>
      <c r="Q47" s="59"/>
      <c r="R47" s="57"/>
      <c r="S47" s="58">
        <f t="shared" si="0"/>
        <v>1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</row>
    <row r="48" spans="1:828" ht="42" x14ac:dyDescent="0.3">
      <c r="A48" s="98"/>
      <c r="B48" s="77" t="s">
        <v>87</v>
      </c>
      <c r="C48" s="79" t="s">
        <v>65</v>
      </c>
      <c r="D48" s="79" t="s">
        <v>65</v>
      </c>
      <c r="E48" s="79" t="s">
        <v>65</v>
      </c>
      <c r="F48" s="59" t="s">
        <v>65</v>
      </c>
      <c r="G48" s="59"/>
      <c r="H48" s="59"/>
      <c r="I48" s="59"/>
      <c r="J48" s="67"/>
      <c r="K48" s="59"/>
      <c r="L48" s="56"/>
      <c r="M48" s="56"/>
      <c r="N48" s="62"/>
      <c r="O48" s="59"/>
      <c r="P48" s="59"/>
      <c r="Q48" s="56"/>
      <c r="R48" s="57"/>
      <c r="S48" s="58" t="str">
        <f t="shared" si="0"/>
        <v>N/A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</row>
    <row r="49" spans="1:828" ht="29.25" x14ac:dyDescent="0.3">
      <c r="A49" s="98"/>
      <c r="B49" s="78" t="s">
        <v>88</v>
      </c>
      <c r="C49" s="80" t="s">
        <v>65</v>
      </c>
      <c r="D49" s="80" t="s">
        <v>65</v>
      </c>
      <c r="E49" s="80" t="s">
        <v>65</v>
      </c>
      <c r="F49" s="59" t="s">
        <v>65</v>
      </c>
      <c r="G49" s="59"/>
      <c r="H49" s="59"/>
      <c r="I49" s="59"/>
      <c r="J49" s="67"/>
      <c r="K49" s="59"/>
      <c r="L49" s="56"/>
      <c r="M49" s="56"/>
      <c r="N49" s="62"/>
      <c r="O49" s="59"/>
      <c r="P49" s="59"/>
      <c r="Q49" s="59"/>
      <c r="R49" s="57"/>
      <c r="S49" s="58" t="str">
        <f t="shared" si="0"/>
        <v>N/A</v>
      </c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</row>
    <row r="50" spans="1:828" ht="29.25" x14ac:dyDescent="0.3">
      <c r="A50" s="98"/>
      <c r="B50" s="77" t="s">
        <v>89</v>
      </c>
      <c r="C50" s="79" t="s">
        <v>65</v>
      </c>
      <c r="D50" s="79" t="s">
        <v>65</v>
      </c>
      <c r="E50" s="79" t="s">
        <v>65</v>
      </c>
      <c r="F50" s="59" t="s">
        <v>65</v>
      </c>
      <c r="G50" s="59"/>
      <c r="H50" s="59"/>
      <c r="I50" s="59"/>
      <c r="J50" s="67"/>
      <c r="K50" s="56"/>
      <c r="L50" s="56"/>
      <c r="M50" s="56"/>
      <c r="N50" s="62"/>
      <c r="O50" s="59"/>
      <c r="P50" s="59"/>
      <c r="Q50" s="59"/>
      <c r="R50" s="59"/>
      <c r="S50" s="58" t="str">
        <f t="shared" si="0"/>
        <v>N/A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</row>
    <row r="51" spans="1:828" ht="29.25" x14ac:dyDescent="0.3">
      <c r="A51" s="98"/>
      <c r="B51" s="77" t="s">
        <v>90</v>
      </c>
      <c r="C51" s="79" t="s">
        <v>65</v>
      </c>
      <c r="D51" s="79" t="s">
        <v>65</v>
      </c>
      <c r="E51" s="79" t="s">
        <v>65</v>
      </c>
      <c r="F51" s="59" t="s">
        <v>65</v>
      </c>
      <c r="G51" s="59"/>
      <c r="H51" s="59"/>
      <c r="I51" s="59"/>
      <c r="J51" s="67"/>
      <c r="K51" s="66"/>
      <c r="L51" s="66"/>
      <c r="M51" s="66"/>
      <c r="N51" s="62"/>
      <c r="O51" s="59"/>
      <c r="P51" s="59"/>
      <c r="Q51" s="56"/>
      <c r="R51" s="59"/>
      <c r="S51" s="58" t="str">
        <f t="shared" si="0"/>
        <v>N/A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</row>
    <row r="52" spans="1:828" ht="29.25" x14ac:dyDescent="0.3">
      <c r="A52" s="98"/>
      <c r="B52" s="77" t="s">
        <v>10</v>
      </c>
      <c r="C52" s="79" t="s">
        <v>65</v>
      </c>
      <c r="D52" s="81">
        <v>1</v>
      </c>
      <c r="E52" s="79" t="s">
        <v>65</v>
      </c>
      <c r="F52" s="59">
        <f t="shared" si="2"/>
        <v>1</v>
      </c>
      <c r="G52" s="59"/>
      <c r="H52" s="59"/>
      <c r="I52" s="59"/>
      <c r="J52" s="67"/>
      <c r="K52" s="56"/>
      <c r="L52" s="63"/>
      <c r="M52" s="56"/>
      <c r="N52" s="62"/>
      <c r="O52" s="59"/>
      <c r="P52" s="59"/>
      <c r="Q52" s="56"/>
      <c r="R52" s="57"/>
      <c r="S52" s="58">
        <f t="shared" si="0"/>
        <v>1</v>
      </c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</row>
    <row r="53" spans="1:828" ht="26.25" customHeight="1" x14ac:dyDescent="0.5">
      <c r="A53" s="99"/>
      <c r="B53" s="99"/>
      <c r="C53" s="6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</row>
    <row r="54" spans="1:828" s="51" customFormat="1" ht="26.25" customHeight="1" x14ac:dyDescent="0.5">
      <c r="A54" s="69"/>
      <c r="B54" s="70"/>
      <c r="C54" s="68"/>
      <c r="D54" s="71"/>
      <c r="E54" s="71"/>
      <c r="F54" s="72"/>
      <c r="G54" s="71"/>
      <c r="H54" s="71"/>
      <c r="I54" s="71"/>
      <c r="J54" s="72"/>
      <c r="K54" s="71"/>
      <c r="L54" s="71"/>
      <c r="M54" s="71"/>
      <c r="N54" s="72"/>
      <c r="O54" s="71"/>
      <c r="P54" s="71"/>
      <c r="Q54" s="71"/>
      <c r="R54" s="72"/>
      <c r="S54" s="71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  <c r="AEV54" s="52"/>
    </row>
    <row r="55" spans="1:828" s="51" customFormat="1" ht="26.25" customHeight="1" x14ac:dyDescent="0.5">
      <c r="A55" s="69"/>
      <c r="B55" s="70"/>
      <c r="C55" s="68"/>
      <c r="D55" s="71"/>
      <c r="E55" s="71"/>
      <c r="F55" s="72"/>
      <c r="G55" s="71"/>
      <c r="H55" s="71"/>
      <c r="I55" s="71"/>
      <c r="J55" s="72"/>
      <c r="K55" s="71"/>
      <c r="L55" s="71"/>
      <c r="M55" s="71"/>
      <c r="N55" s="72"/>
      <c r="O55" s="71"/>
      <c r="P55" s="71"/>
      <c r="Q55" s="71"/>
      <c r="R55" s="72"/>
      <c r="S55" s="71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</row>
    <row r="56" spans="1:828" s="51" customFormat="1" ht="27" customHeight="1" x14ac:dyDescent="0.5">
      <c r="A56" s="87"/>
      <c r="B56" s="73"/>
      <c r="C56" s="68"/>
      <c r="D56" s="74" t="s">
        <v>111</v>
      </c>
      <c r="E56" s="74"/>
      <c r="F56" s="74"/>
      <c r="G56" s="76"/>
      <c r="H56" s="76"/>
      <c r="I56" s="76"/>
      <c r="J56" s="72"/>
      <c r="K56" s="76"/>
      <c r="L56" s="76"/>
      <c r="M56" s="76"/>
      <c r="N56" s="74" t="s">
        <v>101</v>
      </c>
      <c r="O56" s="74"/>
      <c r="P56" s="76"/>
      <c r="Q56" s="76"/>
      <c r="R56" s="72"/>
      <c r="S56" s="76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</row>
    <row r="57" spans="1:828" s="51" customFormat="1" ht="26.25" customHeight="1" x14ac:dyDescent="0.5">
      <c r="A57" s="71"/>
      <c r="B57" s="73"/>
      <c r="C57" s="68"/>
      <c r="D57" s="71"/>
      <c r="E57" s="71"/>
      <c r="F57" s="71"/>
      <c r="G57" s="71"/>
      <c r="H57" s="71"/>
      <c r="I57" s="71"/>
      <c r="J57" s="72"/>
      <c r="K57" s="71"/>
      <c r="L57" s="71"/>
      <c r="M57" s="71"/>
      <c r="N57" s="71"/>
      <c r="O57" s="71"/>
      <c r="P57" s="71"/>
      <c r="Q57" s="71"/>
      <c r="R57" s="72"/>
      <c r="S57" s="71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</row>
    <row r="58" spans="1:828" s="51" customFormat="1" ht="26.25" customHeight="1" x14ac:dyDescent="0.5">
      <c r="A58" s="71" t="s">
        <v>34</v>
      </c>
      <c r="B58" s="71" t="s">
        <v>120</v>
      </c>
      <c r="C58" s="68"/>
      <c r="D58" s="71"/>
      <c r="E58" s="71"/>
      <c r="F58" s="76" t="s">
        <v>17</v>
      </c>
      <c r="G58" s="71"/>
      <c r="H58" s="71"/>
      <c r="I58" s="71"/>
      <c r="J58" s="72"/>
      <c r="K58" s="71"/>
      <c r="L58" s="71"/>
      <c r="M58" s="71"/>
      <c r="N58" s="72"/>
      <c r="O58" s="71"/>
      <c r="P58" s="71"/>
      <c r="Q58" s="71"/>
      <c r="R58" s="72"/>
      <c r="S58" s="71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</row>
    <row r="59" spans="1:828" s="51" customFormat="1" ht="35.25" customHeight="1" x14ac:dyDescent="0.5">
      <c r="A59" s="100"/>
      <c r="B59" s="100"/>
      <c r="C59" s="68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99"/>
      <c r="P59" s="74"/>
      <c r="Q59" s="74"/>
      <c r="R59" s="74"/>
      <c r="S59" s="74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</row>
    <row r="60" spans="1:828" ht="34.5" customHeight="1" x14ac:dyDescent="0.5">
      <c r="A60" s="100" t="s">
        <v>121</v>
      </c>
      <c r="B60" s="100"/>
      <c r="C60" s="68"/>
      <c r="D60" s="100" t="s">
        <v>123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</row>
    <row r="61" spans="1:828" ht="57" customHeight="1" x14ac:dyDescent="0.3">
      <c r="A61" s="88" t="s">
        <v>119</v>
      </c>
      <c r="B61" s="86" t="s">
        <v>124</v>
      </c>
      <c r="C61" s="89" t="s">
        <v>122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</row>
    <row r="62" spans="1:828" s="46" customFormat="1" ht="17.25" customHeight="1" x14ac:dyDescent="0.3">
      <c r="A62" s="90" t="s">
        <v>69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828" s="46" customFormat="1" ht="29.25" customHeight="1" x14ac:dyDescent="0.3">
      <c r="A63" s="93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5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828" x14ac:dyDescent="0.35">
      <c r="S64" s="3"/>
      <c r="T64" s="3"/>
      <c r="U64" s="3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</row>
    <row r="65" spans="18:828" x14ac:dyDescent="0.35">
      <c r="S65" s="3"/>
      <c r="T65" s="3"/>
      <c r="U65" s="3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</row>
    <row r="66" spans="18:828" x14ac:dyDescent="0.35"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</row>
    <row r="67" spans="18:828" x14ac:dyDescent="0.35">
      <c r="R67" s="53"/>
      <c r="S67" s="3"/>
      <c r="T67" s="3"/>
      <c r="U67" s="3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</row>
    <row r="68" spans="18:828" x14ac:dyDescent="0.35">
      <c r="R68" s="53"/>
      <c r="S68" s="3"/>
      <c r="T68" s="3"/>
      <c r="U68" s="3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</row>
    <row r="69" spans="18:828" x14ac:dyDescent="0.35">
      <c r="R69" s="53"/>
      <c r="S69" s="3"/>
      <c r="T69" s="3"/>
      <c r="U69" s="3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</row>
    <row r="70" spans="18:828" x14ac:dyDescent="0.35">
      <c r="R70" s="5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</row>
    <row r="71" spans="18:828" x14ac:dyDescent="0.35">
      <c r="R71" s="53"/>
      <c r="S71" s="3"/>
      <c r="T71" s="3"/>
      <c r="U71" s="3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</row>
    <row r="72" spans="18:828" x14ac:dyDescent="0.35">
      <c r="R72" s="5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</row>
    <row r="73" spans="18:828" x14ac:dyDescent="0.35">
      <c r="R73" s="53"/>
      <c r="S73" s="3"/>
      <c r="T73" s="3"/>
      <c r="U73" s="3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</row>
    <row r="74" spans="18:828" x14ac:dyDescent="0.35">
      <c r="R74" s="5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</row>
    <row r="75" spans="18:828" x14ac:dyDescent="0.35">
      <c r="R75" s="53"/>
      <c r="S75" s="3"/>
      <c r="T75" s="3"/>
      <c r="U75" s="3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</row>
    <row r="76" spans="18:828" x14ac:dyDescent="0.35">
      <c r="R76" s="53"/>
      <c r="S76" s="3"/>
      <c r="T76" s="3"/>
      <c r="U76" s="3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</row>
    <row r="77" spans="18:828" x14ac:dyDescent="0.35">
      <c r="R77" s="53"/>
      <c r="S77" s="3"/>
      <c r="T77" s="3"/>
      <c r="U77" s="3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</row>
    <row r="78" spans="18:828" x14ac:dyDescent="0.35">
      <c r="R78" s="5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</row>
    <row r="79" spans="18:828" x14ac:dyDescent="0.35">
      <c r="R79" s="53"/>
      <c r="S79" s="3"/>
      <c r="T79" s="3"/>
      <c r="U79" s="3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  <c r="AEV79" s="46"/>
    </row>
    <row r="80" spans="18:828" x14ac:dyDescent="0.35">
      <c r="R80" s="53"/>
      <c r="S80" s="3"/>
      <c r="T80" s="3"/>
      <c r="U80" s="3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  <c r="AEV80" s="46"/>
    </row>
    <row r="81" spans="18:828" x14ac:dyDescent="0.35">
      <c r="R81" s="53"/>
      <c r="S81" s="3"/>
      <c r="T81" s="3"/>
      <c r="U81" s="3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  <c r="AEV81" s="46"/>
    </row>
    <row r="82" spans="18:828" x14ac:dyDescent="0.35">
      <c r="R82" s="5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  <c r="AEV82" s="46"/>
    </row>
    <row r="83" spans="18:828" x14ac:dyDescent="0.35">
      <c r="R83" s="53"/>
      <c r="S83" s="3"/>
      <c r="T83" s="3"/>
      <c r="U83" s="3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  <c r="AEV83" s="46"/>
    </row>
    <row r="84" spans="18:828" x14ac:dyDescent="0.35">
      <c r="R84" s="53"/>
      <c r="S84" s="3"/>
      <c r="T84" s="3"/>
      <c r="U84" s="3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  <c r="AEV84" s="46"/>
    </row>
    <row r="85" spans="18:828" x14ac:dyDescent="0.35">
      <c r="R85" s="53"/>
      <c r="S85" s="3"/>
      <c r="T85" s="3"/>
      <c r="U85" s="3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  <c r="AEV85" s="46"/>
    </row>
    <row r="86" spans="18:828" x14ac:dyDescent="0.35">
      <c r="R86" s="5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</row>
    <row r="87" spans="18:828" x14ac:dyDescent="0.35">
      <c r="R87" s="53"/>
      <c r="S87" s="3"/>
      <c r="T87" s="3"/>
      <c r="U87" s="3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  <c r="AEV87" s="46"/>
    </row>
    <row r="88" spans="18:828" x14ac:dyDescent="0.35">
      <c r="R88" s="53"/>
      <c r="S88" s="3"/>
      <c r="T88" s="3"/>
      <c r="U88" s="3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</row>
    <row r="89" spans="18:828" x14ac:dyDescent="0.35">
      <c r="R89" s="53"/>
      <c r="S89" s="3"/>
      <c r="T89" s="3"/>
      <c r="U89" s="3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</row>
    <row r="90" spans="18:828" x14ac:dyDescent="0.35">
      <c r="R90" s="5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  <c r="AEV90" s="46"/>
    </row>
    <row r="91" spans="18:828" x14ac:dyDescent="0.35">
      <c r="R91" s="53"/>
      <c r="S91" s="3"/>
      <c r="T91" s="3"/>
      <c r="U91" s="3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</row>
    <row r="92" spans="18:828" x14ac:dyDescent="0.35">
      <c r="R92" s="53"/>
      <c r="S92" s="3"/>
      <c r="T92" s="3"/>
      <c r="U92" s="3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</row>
    <row r="93" spans="18:828" x14ac:dyDescent="0.35">
      <c r="R93" s="53"/>
      <c r="S93" s="3"/>
      <c r="T93" s="3"/>
      <c r="U93" s="3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</row>
    <row r="94" spans="18:828" x14ac:dyDescent="0.35">
      <c r="R94" s="5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  <c r="AEV94" s="46"/>
    </row>
    <row r="95" spans="18:828" x14ac:dyDescent="0.35">
      <c r="R95" s="53"/>
      <c r="S95" s="3"/>
      <c r="T95" s="3"/>
      <c r="U95" s="3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  <c r="AEV95" s="46"/>
    </row>
    <row r="96" spans="18:828" x14ac:dyDescent="0.35">
      <c r="R96" s="53"/>
      <c r="S96" s="3"/>
      <c r="T96" s="3"/>
      <c r="U96" s="3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  <c r="AEV96" s="46"/>
    </row>
    <row r="97" spans="18:828" x14ac:dyDescent="0.35">
      <c r="R97" s="53"/>
      <c r="S97" s="3"/>
      <c r="T97" s="3"/>
      <c r="U97" s="3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  <c r="AEV97" s="46"/>
    </row>
    <row r="98" spans="18:828" x14ac:dyDescent="0.35">
      <c r="R98" s="5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  <c r="AEV98" s="46"/>
    </row>
    <row r="99" spans="18:828" x14ac:dyDescent="0.35">
      <c r="R99" s="53"/>
      <c r="S99" s="3"/>
      <c r="T99" s="3"/>
      <c r="U99" s="3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  <c r="AEV99" s="46"/>
    </row>
    <row r="100" spans="18:828" x14ac:dyDescent="0.35">
      <c r="R100" s="53"/>
      <c r="S100" s="3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  <c r="AEV100" s="46"/>
    </row>
    <row r="101" spans="18:828" x14ac:dyDescent="0.35">
      <c r="R101" s="53"/>
      <c r="S101" s="3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  <c r="AEV101" s="46"/>
    </row>
    <row r="102" spans="18:828" x14ac:dyDescent="0.35">
      <c r="R102" s="5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  <c r="AEV102" s="46"/>
    </row>
    <row r="103" spans="18:828" x14ac:dyDescent="0.35">
      <c r="R103" s="53"/>
      <c r="S103" s="3"/>
      <c r="T103" s="3"/>
      <c r="U103" s="3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  <c r="AEV103" s="46"/>
    </row>
    <row r="104" spans="18:828" x14ac:dyDescent="0.35">
      <c r="R104" s="53"/>
      <c r="S104" s="3"/>
      <c r="T104" s="3"/>
      <c r="U104" s="3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  <c r="AEV104" s="46"/>
    </row>
    <row r="105" spans="18:828" x14ac:dyDescent="0.35">
      <c r="R105" s="53"/>
      <c r="S105" s="3"/>
      <c r="T105" s="3"/>
      <c r="U105" s="3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</row>
    <row r="106" spans="18:828" x14ac:dyDescent="0.35">
      <c r="R106" s="5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  <c r="AEV106" s="46"/>
    </row>
    <row r="107" spans="18:828" x14ac:dyDescent="0.35">
      <c r="R107" s="53"/>
      <c r="S107" s="3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  <c r="AEV107" s="46"/>
    </row>
    <row r="108" spans="18:828" x14ac:dyDescent="0.35">
      <c r="R108" s="53"/>
      <c r="S108" s="3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</row>
    <row r="109" spans="18:828" x14ac:dyDescent="0.35">
      <c r="R109" s="53"/>
      <c r="S109" s="3"/>
      <c r="T109" s="3"/>
      <c r="U109" s="3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  <c r="AEV109" s="46"/>
    </row>
    <row r="110" spans="18:828" x14ac:dyDescent="0.35">
      <c r="R110" s="5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  <c r="AEV110" s="46"/>
    </row>
    <row r="111" spans="18:828" x14ac:dyDescent="0.35">
      <c r="R111" s="53"/>
      <c r="S111" s="3"/>
      <c r="T111" s="3"/>
      <c r="U111" s="3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  <c r="AEV111" s="46"/>
    </row>
    <row r="112" spans="18:828" x14ac:dyDescent="0.35">
      <c r="R112" s="53"/>
      <c r="S112" s="3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  <c r="AEV112" s="46"/>
    </row>
    <row r="113" spans="18:828" x14ac:dyDescent="0.35">
      <c r="R113" s="53"/>
      <c r="S113" s="3"/>
      <c r="T113" s="3"/>
      <c r="U113" s="3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  <c r="AEV113" s="46"/>
    </row>
    <row r="114" spans="18:828" x14ac:dyDescent="0.35">
      <c r="R114" s="5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  <c r="AEV114" s="46"/>
    </row>
    <row r="115" spans="18:828" x14ac:dyDescent="0.35">
      <c r="R115" s="53"/>
      <c r="S115" s="3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  <c r="AEV115" s="46"/>
    </row>
    <row r="116" spans="18:828" x14ac:dyDescent="0.35">
      <c r="R116" s="53"/>
      <c r="S116" s="3"/>
      <c r="T116" s="3"/>
      <c r="U116" s="3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  <c r="AEV116" s="46"/>
    </row>
    <row r="117" spans="18:828" x14ac:dyDescent="0.35">
      <c r="R117" s="53"/>
      <c r="S117" s="3"/>
      <c r="T117" s="3"/>
      <c r="U117" s="3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  <c r="AEV117" s="46"/>
    </row>
    <row r="118" spans="18:828" x14ac:dyDescent="0.35">
      <c r="R118" s="5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</row>
    <row r="119" spans="18:828" x14ac:dyDescent="0.35">
      <c r="R119" s="53"/>
      <c r="S119" s="3"/>
      <c r="T119" s="3"/>
      <c r="U119" s="3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  <c r="AEV119" s="46"/>
    </row>
    <row r="120" spans="18:828" x14ac:dyDescent="0.35">
      <c r="R120" s="53"/>
      <c r="S120" s="3"/>
      <c r="T120" s="3"/>
      <c r="U120" s="3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  <c r="AEV120" s="46"/>
    </row>
    <row r="121" spans="18:828" x14ac:dyDescent="0.35">
      <c r="R121" s="53"/>
      <c r="S121" s="3"/>
      <c r="T121" s="3"/>
      <c r="U121" s="3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  <c r="AEV121" s="46"/>
    </row>
    <row r="122" spans="18:828" x14ac:dyDescent="0.35">
      <c r="R122" s="5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  <c r="AEV122" s="46"/>
    </row>
    <row r="123" spans="18:828" x14ac:dyDescent="0.35">
      <c r="R123" s="53"/>
      <c r="S123" s="3"/>
      <c r="T123" s="3"/>
      <c r="U123" s="3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  <c r="AEV123" s="46"/>
    </row>
    <row r="124" spans="18:828" x14ac:dyDescent="0.35">
      <c r="R124" s="53"/>
      <c r="S124" s="3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</row>
    <row r="125" spans="18:828" x14ac:dyDescent="0.35">
      <c r="R125" s="53"/>
      <c r="S125" s="3"/>
      <c r="T125" s="3"/>
      <c r="U125" s="3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  <c r="AEV125" s="46"/>
    </row>
    <row r="126" spans="18:828" x14ac:dyDescent="0.35">
      <c r="R126" s="5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  <c r="AEV126" s="46"/>
    </row>
    <row r="127" spans="18:828" x14ac:dyDescent="0.35">
      <c r="R127" s="53"/>
      <c r="S127" s="3"/>
      <c r="T127" s="3"/>
      <c r="U127" s="3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  <c r="AEV127" s="46"/>
    </row>
    <row r="128" spans="18:828" x14ac:dyDescent="0.35">
      <c r="R128" s="53"/>
      <c r="S128" s="3"/>
      <c r="T128" s="3"/>
      <c r="U128" s="3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  <c r="AEV128" s="46"/>
    </row>
    <row r="129" spans="18:828" x14ac:dyDescent="0.35">
      <c r="R129" s="53"/>
      <c r="S129" s="3"/>
      <c r="T129" s="3"/>
      <c r="U129" s="3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</row>
    <row r="130" spans="18:828" x14ac:dyDescent="0.35">
      <c r="R130" s="5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</row>
    <row r="131" spans="18:828" x14ac:dyDescent="0.35">
      <c r="R131" s="53"/>
      <c r="S131" s="3"/>
      <c r="T131" s="3"/>
      <c r="U131" s="3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  <c r="AEV131" s="46"/>
    </row>
    <row r="132" spans="18:828" x14ac:dyDescent="0.35">
      <c r="R132" s="53"/>
      <c r="S132" s="3"/>
      <c r="T132" s="3"/>
      <c r="U132" s="3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  <c r="AEV132" s="46"/>
    </row>
    <row r="133" spans="18:828" x14ac:dyDescent="0.35">
      <c r="R133" s="53"/>
      <c r="S133" s="3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  <c r="AEV133" s="46"/>
    </row>
    <row r="134" spans="18:828" x14ac:dyDescent="0.35">
      <c r="R134" s="5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  <c r="AEV134" s="46"/>
    </row>
    <row r="135" spans="18:828" x14ac:dyDescent="0.35">
      <c r="R135" s="53"/>
      <c r="S135" s="3"/>
      <c r="T135" s="3"/>
      <c r="U135" s="3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  <c r="AEV135" s="46"/>
    </row>
    <row r="136" spans="18:828" x14ac:dyDescent="0.35">
      <c r="R136" s="53"/>
      <c r="S136" s="3"/>
      <c r="T136" s="3"/>
      <c r="U136" s="3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</row>
    <row r="137" spans="18:828" x14ac:dyDescent="0.35">
      <c r="R137" s="53"/>
      <c r="S137" s="3"/>
      <c r="T137" s="3"/>
      <c r="U137" s="3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  <c r="AEV137" s="46"/>
    </row>
    <row r="138" spans="18:828" x14ac:dyDescent="0.35">
      <c r="R138" s="5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  <c r="AEV138" s="46"/>
    </row>
    <row r="139" spans="18:828" x14ac:dyDescent="0.35">
      <c r="R139" s="53"/>
      <c r="S139" s="3"/>
      <c r="T139" s="3"/>
      <c r="U139" s="3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</row>
    <row r="140" spans="18:828" x14ac:dyDescent="0.35">
      <c r="R140" s="53"/>
      <c r="S140" s="3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</row>
    <row r="141" spans="18:828" x14ac:dyDescent="0.35">
      <c r="R141" s="53"/>
      <c r="S141" s="3"/>
      <c r="T141" s="3"/>
      <c r="U141" s="3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  <c r="AEV141" s="46"/>
    </row>
    <row r="142" spans="18:828" x14ac:dyDescent="0.35">
      <c r="R142" s="5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  <c r="AEV142" s="46"/>
    </row>
    <row r="143" spans="18:828" x14ac:dyDescent="0.35">
      <c r="R143" s="53"/>
      <c r="S143" s="3"/>
      <c r="T143" s="3"/>
      <c r="U143" s="3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</row>
    <row r="144" spans="18:828" x14ac:dyDescent="0.35">
      <c r="R144" s="53"/>
      <c r="S144" s="3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</row>
    <row r="145" spans="18:828" x14ac:dyDescent="0.35">
      <c r="R145" s="53"/>
      <c r="S145" s="3"/>
      <c r="T145" s="3"/>
      <c r="U145" s="3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</row>
    <row r="146" spans="18:828" x14ac:dyDescent="0.35">
      <c r="R146" s="5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</row>
    <row r="147" spans="18:828" x14ac:dyDescent="0.35">
      <c r="R147" s="53"/>
      <c r="S147" s="3"/>
      <c r="T147" s="3"/>
      <c r="U147" s="3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</row>
    <row r="148" spans="18:828" x14ac:dyDescent="0.35">
      <c r="R148" s="53"/>
      <c r="S148" s="3"/>
      <c r="T148" s="3"/>
      <c r="U148" s="3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</row>
    <row r="149" spans="18:828" x14ac:dyDescent="0.35">
      <c r="R149" s="53"/>
      <c r="S149" s="3"/>
      <c r="T149" s="3"/>
      <c r="U149" s="3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</row>
    <row r="150" spans="18:828" x14ac:dyDescent="0.35">
      <c r="R150" s="5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</row>
    <row r="151" spans="18:828" x14ac:dyDescent="0.35">
      <c r="R151" s="53"/>
      <c r="S151" s="3"/>
      <c r="T151" s="3"/>
      <c r="U151" s="3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  <c r="AEV151" s="46"/>
    </row>
    <row r="152" spans="18:828" x14ac:dyDescent="0.35">
      <c r="R152" s="53"/>
      <c r="S152" s="3"/>
      <c r="T152" s="3"/>
      <c r="U152" s="3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</row>
    <row r="153" spans="18:828" x14ac:dyDescent="0.35">
      <c r="R153" s="53"/>
      <c r="S153" s="3"/>
      <c r="T153" s="3"/>
      <c r="U153" s="3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  <c r="AEV153" s="46"/>
    </row>
    <row r="154" spans="18:828" x14ac:dyDescent="0.35">
      <c r="R154" s="5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  <c r="AEV154" s="46"/>
    </row>
    <row r="155" spans="18:828" x14ac:dyDescent="0.35">
      <c r="R155" s="53"/>
      <c r="S155" s="3"/>
      <c r="T155" s="3"/>
      <c r="U155" s="3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</row>
    <row r="156" spans="18:828" x14ac:dyDescent="0.35">
      <c r="R156" s="53"/>
      <c r="S156" s="3"/>
      <c r="T156" s="3"/>
      <c r="U156" s="3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</row>
    <row r="157" spans="18:828" x14ac:dyDescent="0.35">
      <c r="R157" s="53"/>
      <c r="S157" s="3"/>
      <c r="T157" s="3"/>
      <c r="U157" s="3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</row>
    <row r="158" spans="18:828" x14ac:dyDescent="0.35">
      <c r="R158" s="5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</row>
    <row r="159" spans="18:828" x14ac:dyDescent="0.35">
      <c r="R159" s="53"/>
      <c r="S159" s="3"/>
      <c r="T159" s="3"/>
      <c r="U159" s="3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</row>
    <row r="160" spans="18:828" x14ac:dyDescent="0.35">
      <c r="R160" s="53"/>
      <c r="S160" s="3"/>
      <c r="T160" s="3"/>
      <c r="U160" s="3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</row>
    <row r="161" spans="18:828" x14ac:dyDescent="0.35">
      <c r="R161" s="53"/>
      <c r="S161" s="3"/>
      <c r="T161" s="3"/>
      <c r="U161" s="3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</row>
    <row r="162" spans="18:828" x14ac:dyDescent="0.35">
      <c r="R162" s="5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</row>
    <row r="163" spans="18:828" x14ac:dyDescent="0.35">
      <c r="R163" s="53"/>
      <c r="S163" s="3"/>
      <c r="T163" s="3"/>
      <c r="U163" s="3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</row>
    <row r="164" spans="18:828" x14ac:dyDescent="0.35">
      <c r="R164" s="53"/>
      <c r="S164" s="3"/>
      <c r="T164" s="3"/>
      <c r="U164" s="3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</row>
    <row r="165" spans="18:828" x14ac:dyDescent="0.35">
      <c r="R165" s="53"/>
      <c r="S165" s="3"/>
      <c r="T165" s="3"/>
      <c r="U165" s="3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</row>
    <row r="166" spans="18:828" x14ac:dyDescent="0.35">
      <c r="R166" s="5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</row>
    <row r="167" spans="18:828" x14ac:dyDescent="0.35">
      <c r="R167" s="53"/>
      <c r="S167" s="3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</row>
    <row r="168" spans="18:828" x14ac:dyDescent="0.35">
      <c r="R168" s="53"/>
      <c r="S168" s="3"/>
      <c r="T168" s="3"/>
      <c r="U168" s="3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</row>
    <row r="169" spans="18:828" x14ac:dyDescent="0.35">
      <c r="R169" s="53"/>
      <c r="S169" s="3"/>
      <c r="T169" s="3"/>
      <c r="U169" s="3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</row>
    <row r="170" spans="18:828" x14ac:dyDescent="0.35">
      <c r="R170" s="5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</row>
    <row r="171" spans="18:828" x14ac:dyDescent="0.35">
      <c r="R171" s="53"/>
      <c r="S171" s="3"/>
      <c r="T171" s="3"/>
      <c r="U171" s="3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</row>
    <row r="172" spans="18:828" x14ac:dyDescent="0.35">
      <c r="R172" s="53"/>
      <c r="S172" s="3"/>
      <c r="T172" s="3"/>
      <c r="U172" s="3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</row>
    <row r="173" spans="18:828" x14ac:dyDescent="0.35">
      <c r="R173" s="53"/>
      <c r="S173" s="3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</row>
    <row r="174" spans="18:828" x14ac:dyDescent="0.35">
      <c r="R174" s="5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</row>
    <row r="175" spans="18:828" x14ac:dyDescent="0.35">
      <c r="R175" s="53"/>
      <c r="S175" s="3"/>
      <c r="T175" s="3"/>
      <c r="U175" s="3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</row>
    <row r="176" spans="18:828" x14ac:dyDescent="0.35">
      <c r="R176" s="53"/>
      <c r="S176" s="3"/>
      <c r="T176" s="3"/>
      <c r="U176" s="3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</row>
    <row r="177" spans="18:828" x14ac:dyDescent="0.35">
      <c r="R177" s="53"/>
      <c r="S177" s="3"/>
      <c r="T177" s="3"/>
      <c r="U177" s="3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</row>
    <row r="178" spans="18:828" x14ac:dyDescent="0.35">
      <c r="R178" s="5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</row>
    <row r="179" spans="18:828" x14ac:dyDescent="0.35">
      <c r="R179" s="53"/>
      <c r="S179" s="3"/>
      <c r="T179" s="3"/>
      <c r="U179" s="3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</row>
    <row r="180" spans="18:828" x14ac:dyDescent="0.35">
      <c r="R180" s="53"/>
      <c r="S180" s="3"/>
      <c r="T180" s="3"/>
      <c r="U180" s="3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</row>
    <row r="181" spans="18:828" x14ac:dyDescent="0.35">
      <c r="R181" s="53"/>
      <c r="S181" s="3"/>
      <c r="T181" s="3"/>
      <c r="U181" s="3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</row>
    <row r="182" spans="18:828" x14ac:dyDescent="0.35">
      <c r="R182" s="5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</row>
    <row r="183" spans="18:828" x14ac:dyDescent="0.35">
      <c r="R183" s="53"/>
      <c r="S183" s="3"/>
      <c r="T183" s="3"/>
      <c r="U183" s="3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</row>
    <row r="184" spans="18:828" x14ac:dyDescent="0.35">
      <c r="R184" s="53"/>
      <c r="S184" s="3"/>
      <c r="T184" s="3"/>
      <c r="U184" s="3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</row>
    <row r="185" spans="18:828" x14ac:dyDescent="0.35">
      <c r="R185" s="53"/>
      <c r="S185" s="3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</row>
    <row r="186" spans="18:828" x14ac:dyDescent="0.35">
      <c r="R186" s="5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</row>
    <row r="187" spans="18:828" x14ac:dyDescent="0.35">
      <c r="R187" s="53"/>
      <c r="S187" s="3"/>
      <c r="T187" s="3"/>
      <c r="U187" s="3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</row>
    <row r="188" spans="18:828" x14ac:dyDescent="0.35">
      <c r="R188" s="53"/>
      <c r="S188" s="3"/>
      <c r="T188" s="3"/>
      <c r="U188" s="3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</row>
    <row r="189" spans="18:828" x14ac:dyDescent="0.35">
      <c r="R189" s="53"/>
      <c r="S189" s="3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</row>
    <row r="190" spans="18:828" x14ac:dyDescent="0.35">
      <c r="R190" s="5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</row>
    <row r="191" spans="18:828" x14ac:dyDescent="0.35">
      <c r="R191" s="53"/>
      <c r="S191" s="3"/>
      <c r="T191" s="3"/>
      <c r="U191" s="3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</row>
    <row r="192" spans="18:828" x14ac:dyDescent="0.35">
      <c r="R192" s="53"/>
      <c r="S192" s="3"/>
      <c r="T192" s="3"/>
      <c r="U192" s="3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</row>
    <row r="193" spans="18:828" x14ac:dyDescent="0.35">
      <c r="R193" s="53"/>
      <c r="S193" s="3"/>
      <c r="T193" s="3"/>
      <c r="U193" s="3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</row>
    <row r="194" spans="18:828" x14ac:dyDescent="0.35">
      <c r="R194" s="5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</row>
    <row r="195" spans="18:828" x14ac:dyDescent="0.35">
      <c r="R195" s="5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</row>
    <row r="196" spans="18:828" x14ac:dyDescent="0.35">
      <c r="R196" s="5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</row>
    <row r="197" spans="18:828" x14ac:dyDescent="0.35">
      <c r="R197" s="53"/>
      <c r="S197" s="3"/>
      <c r="T197" s="3"/>
      <c r="U197" s="3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</row>
    <row r="198" spans="18:828" x14ac:dyDescent="0.35">
      <c r="R198" s="53"/>
      <c r="S198" s="3"/>
      <c r="T198" s="3"/>
      <c r="U198" s="3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</row>
    <row r="199" spans="18:828" x14ac:dyDescent="0.35">
      <c r="R199" s="53"/>
      <c r="S199" s="3"/>
      <c r="T199" s="3"/>
      <c r="U199" s="3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</row>
    <row r="200" spans="18:828" x14ac:dyDescent="0.35">
      <c r="R200" s="53"/>
      <c r="S200" s="3"/>
      <c r="T200" s="3"/>
      <c r="U200" s="3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</row>
    <row r="201" spans="18:828" x14ac:dyDescent="0.35">
      <c r="R201" s="53"/>
      <c r="S201" s="3"/>
      <c r="T201" s="3"/>
      <c r="U201" s="3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</row>
    <row r="202" spans="18:828" x14ac:dyDescent="0.35">
      <c r="R202" s="53"/>
      <c r="S202" s="3"/>
      <c r="T202" s="3"/>
      <c r="U202" s="3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</row>
    <row r="203" spans="18:828" x14ac:dyDescent="0.35">
      <c r="R203" s="53"/>
      <c r="S203" s="3"/>
      <c r="T203" s="3"/>
      <c r="U203" s="3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</row>
    <row r="204" spans="18:828" x14ac:dyDescent="0.35">
      <c r="R204" s="53"/>
      <c r="S204" s="3"/>
      <c r="T204" s="3"/>
      <c r="U204" s="3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</row>
    <row r="205" spans="18:828" x14ac:dyDescent="0.35">
      <c r="R205" s="53"/>
      <c r="S205" s="3"/>
      <c r="T205" s="3"/>
      <c r="U205" s="3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</row>
    <row r="206" spans="18:828" x14ac:dyDescent="0.35">
      <c r="R206" s="53"/>
      <c r="S206" s="3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</row>
    <row r="207" spans="18:828" x14ac:dyDescent="0.35">
      <c r="R207" s="53"/>
      <c r="S207" s="3"/>
      <c r="T207" s="3"/>
      <c r="U207" s="3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</row>
    <row r="208" spans="18:828" x14ac:dyDescent="0.35">
      <c r="R208" s="53"/>
      <c r="S208" s="3"/>
      <c r="T208" s="3"/>
      <c r="U208" s="3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</row>
    <row r="209" spans="18:828" x14ac:dyDescent="0.35">
      <c r="R209" s="53"/>
      <c r="S209" s="3"/>
      <c r="T209" s="3"/>
      <c r="U209" s="3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</row>
    <row r="210" spans="18:828" x14ac:dyDescent="0.35">
      <c r="R210" s="53"/>
      <c r="S210" s="3"/>
      <c r="T210" s="3"/>
      <c r="U210" s="3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</row>
    <row r="211" spans="18:828" x14ac:dyDescent="0.35">
      <c r="R211" s="53"/>
      <c r="S211" s="3"/>
      <c r="T211" s="3"/>
      <c r="U211" s="3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</row>
    <row r="212" spans="18:828" x14ac:dyDescent="0.35">
      <c r="R212" s="53"/>
      <c r="S212" s="3"/>
      <c r="T212" s="3"/>
      <c r="U212" s="3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</row>
    <row r="213" spans="18:828" x14ac:dyDescent="0.35">
      <c r="R213" s="53"/>
      <c r="S213" s="3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</row>
    <row r="214" spans="18:828" x14ac:dyDescent="0.35">
      <c r="R214" s="53"/>
      <c r="S214" s="3"/>
      <c r="T214" s="3"/>
      <c r="U214" s="3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</row>
    <row r="215" spans="18:828" x14ac:dyDescent="0.35">
      <c r="R215" s="53"/>
      <c r="S215" s="3"/>
      <c r="T215" s="3"/>
      <c r="U215" s="3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</row>
    <row r="216" spans="18:828" x14ac:dyDescent="0.35">
      <c r="R216" s="53"/>
      <c r="S216" s="3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</row>
    <row r="217" spans="18:828" x14ac:dyDescent="0.35">
      <c r="R217" s="53"/>
      <c r="S217" s="3"/>
      <c r="T217" s="3"/>
      <c r="U217" s="3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</row>
    <row r="218" spans="18:828" x14ac:dyDescent="0.35">
      <c r="R218" s="53"/>
      <c r="S218" s="3"/>
      <c r="T218" s="3"/>
      <c r="U218" s="3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</row>
    <row r="219" spans="18:828" x14ac:dyDescent="0.35">
      <c r="R219" s="53"/>
      <c r="S219" s="3"/>
      <c r="T219" s="3"/>
      <c r="U219" s="3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</row>
    <row r="220" spans="18:828" x14ac:dyDescent="0.35">
      <c r="R220" s="53"/>
      <c r="S220" s="3"/>
      <c r="T220" s="3"/>
      <c r="U220" s="3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</row>
    <row r="221" spans="18:828" x14ac:dyDescent="0.35">
      <c r="R221" s="53"/>
      <c r="S221" s="3"/>
      <c r="T221" s="3"/>
      <c r="U221" s="3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</row>
    <row r="222" spans="18:828" x14ac:dyDescent="0.35">
      <c r="R222" s="53"/>
      <c r="S222" s="3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</row>
    <row r="223" spans="18:828" x14ac:dyDescent="0.35">
      <c r="R223" s="53"/>
      <c r="S223" s="3"/>
      <c r="T223" s="3"/>
      <c r="U223" s="3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</row>
    <row r="224" spans="18:828" x14ac:dyDescent="0.35">
      <c r="R224" s="53"/>
      <c r="S224" s="3"/>
      <c r="T224" s="3"/>
      <c r="U224" s="3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</row>
    <row r="225" spans="18:828" x14ac:dyDescent="0.35">
      <c r="R225" s="53"/>
      <c r="S225" s="3"/>
      <c r="T225" s="3"/>
      <c r="U225" s="3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</row>
    <row r="226" spans="18:828" x14ac:dyDescent="0.35">
      <c r="R226" s="53"/>
      <c r="S226" s="3"/>
      <c r="T226" s="3"/>
      <c r="U226" s="3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</row>
    <row r="227" spans="18:828" x14ac:dyDescent="0.35">
      <c r="R227" s="53"/>
      <c r="S227" s="3"/>
      <c r="T227" s="3"/>
      <c r="U227" s="3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</row>
    <row r="228" spans="18:828" x14ac:dyDescent="0.35">
      <c r="R228" s="53"/>
      <c r="S228" s="3"/>
      <c r="T228" s="3"/>
      <c r="U228" s="3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</row>
    <row r="229" spans="18:828" x14ac:dyDescent="0.35">
      <c r="R229" s="53"/>
      <c r="S229" s="3"/>
      <c r="T229" s="3"/>
      <c r="U229" s="3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</row>
    <row r="230" spans="18:828" x14ac:dyDescent="0.35">
      <c r="R230" s="53"/>
      <c r="S230" s="3"/>
      <c r="T230" s="3"/>
      <c r="U230" s="3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</row>
    <row r="231" spans="18:828" x14ac:dyDescent="0.35">
      <c r="R231" s="53"/>
      <c r="S231" s="3"/>
      <c r="T231" s="3"/>
      <c r="U231" s="3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</row>
    <row r="232" spans="18:828" x14ac:dyDescent="0.35">
      <c r="R232" s="53"/>
      <c r="S232" s="3"/>
      <c r="T232" s="3"/>
      <c r="U232" s="3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</row>
    <row r="233" spans="18:828" x14ac:dyDescent="0.35">
      <c r="R233" s="53"/>
      <c r="S233" s="3"/>
      <c r="T233" s="3"/>
      <c r="U233" s="3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</row>
    <row r="234" spans="18:828" x14ac:dyDescent="0.35">
      <c r="R234" s="53"/>
      <c r="S234" s="3"/>
      <c r="T234" s="3"/>
      <c r="U234" s="3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</row>
    <row r="235" spans="18:828" x14ac:dyDescent="0.35">
      <c r="R235" s="53"/>
      <c r="S235" s="3"/>
      <c r="T235" s="3"/>
      <c r="U235" s="3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</row>
    <row r="236" spans="18:828" x14ac:dyDescent="0.35">
      <c r="R236" s="53"/>
      <c r="S236" s="3"/>
      <c r="T236" s="3"/>
      <c r="U236" s="3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</row>
    <row r="237" spans="18:828" x14ac:dyDescent="0.35">
      <c r="R237" s="53"/>
      <c r="S237" s="3"/>
      <c r="T237" s="3"/>
      <c r="U237" s="3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</row>
    <row r="238" spans="18:828" x14ac:dyDescent="0.35">
      <c r="R238" s="53"/>
      <c r="S238" s="3"/>
      <c r="T238" s="3"/>
      <c r="U238" s="3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</row>
    <row r="239" spans="18:828" x14ac:dyDescent="0.35">
      <c r="R239" s="53"/>
      <c r="S239" s="3"/>
      <c r="T239" s="3"/>
      <c r="U239" s="3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</row>
    <row r="240" spans="18:828" x14ac:dyDescent="0.35">
      <c r="R240" s="53"/>
      <c r="S240" s="3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</row>
    <row r="241" spans="18:828" x14ac:dyDescent="0.35">
      <c r="R241" s="53"/>
      <c r="S241" s="3"/>
      <c r="T241" s="3"/>
      <c r="U241" s="3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</row>
    <row r="242" spans="18:828" x14ac:dyDescent="0.35">
      <c r="R242" s="53"/>
      <c r="S242" s="3"/>
      <c r="T242" s="3"/>
      <c r="U242" s="3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</row>
    <row r="243" spans="18:828" x14ac:dyDescent="0.35">
      <c r="R243" s="53"/>
      <c r="S243" s="3"/>
      <c r="T243" s="3"/>
      <c r="U243" s="3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</row>
    <row r="244" spans="18:828" x14ac:dyDescent="0.35">
      <c r="R244" s="53"/>
      <c r="S244" s="3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  <c r="AEV244" s="46"/>
    </row>
    <row r="245" spans="18:828" x14ac:dyDescent="0.35">
      <c r="R245" s="53"/>
      <c r="S245" s="3"/>
      <c r="T245" s="3"/>
      <c r="U245" s="3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  <c r="AEV245" s="46"/>
    </row>
    <row r="246" spans="18:828" x14ac:dyDescent="0.35">
      <c r="R246" s="53"/>
      <c r="S246" s="3"/>
      <c r="T246" s="3"/>
      <c r="U246" s="3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</row>
    <row r="247" spans="18:828" x14ac:dyDescent="0.35">
      <c r="R247" s="53"/>
      <c r="S247" s="3"/>
      <c r="T247" s="3"/>
      <c r="U247" s="3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  <c r="AEV247" s="46"/>
    </row>
    <row r="248" spans="18:828" x14ac:dyDescent="0.35">
      <c r="R248" s="53"/>
      <c r="S248" s="3"/>
      <c r="T248" s="3"/>
      <c r="U248" s="3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  <c r="AEV248" s="46"/>
    </row>
    <row r="249" spans="18:828" x14ac:dyDescent="0.35">
      <c r="R249" s="53"/>
      <c r="S249" s="3"/>
      <c r="T249" s="3"/>
      <c r="U249" s="3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  <c r="AEV249" s="46"/>
    </row>
    <row r="250" spans="18:828" x14ac:dyDescent="0.35">
      <c r="R250" s="53"/>
      <c r="S250" s="3"/>
      <c r="T250" s="3"/>
      <c r="U250" s="3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  <c r="AEV250" s="46"/>
    </row>
    <row r="251" spans="18:828" x14ac:dyDescent="0.35">
      <c r="R251" s="53"/>
      <c r="S251" s="3"/>
      <c r="T251" s="3"/>
      <c r="U251" s="3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  <c r="AEV251" s="46"/>
    </row>
    <row r="252" spans="18:828" x14ac:dyDescent="0.35">
      <c r="R252" s="53"/>
      <c r="S252" s="3"/>
      <c r="T252" s="3"/>
      <c r="U252" s="3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</row>
    <row r="253" spans="18:828" x14ac:dyDescent="0.35">
      <c r="R253" s="53"/>
      <c r="S253" s="3"/>
      <c r="T253" s="3"/>
      <c r="U253" s="3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</row>
    <row r="254" spans="18:828" x14ac:dyDescent="0.35">
      <c r="R254" s="53"/>
      <c r="S254" s="3"/>
      <c r="T254" s="3"/>
      <c r="U254" s="3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  <c r="AEV254" s="46"/>
    </row>
    <row r="255" spans="18:828" x14ac:dyDescent="0.35">
      <c r="R255" s="53"/>
      <c r="S255" s="3"/>
      <c r="T255" s="3"/>
      <c r="U255" s="3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  <c r="AEV255" s="46"/>
    </row>
    <row r="256" spans="18:828" x14ac:dyDescent="0.35">
      <c r="R256" s="53"/>
      <c r="S256" s="3"/>
      <c r="T256" s="3"/>
      <c r="U256" s="3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</row>
    <row r="257" spans="18:828" x14ac:dyDescent="0.35">
      <c r="R257" s="53"/>
      <c r="S257" s="3"/>
      <c r="T257" s="3"/>
      <c r="U257" s="3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</row>
    <row r="258" spans="18:828" x14ac:dyDescent="0.35">
      <c r="R258" s="53"/>
      <c r="S258" s="3"/>
      <c r="T258" s="3"/>
      <c r="U258" s="3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  <c r="AEV258" s="46"/>
    </row>
    <row r="259" spans="18:828" x14ac:dyDescent="0.35">
      <c r="R259" s="53"/>
      <c r="S259" s="3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</row>
    <row r="260" spans="18:828" x14ac:dyDescent="0.35">
      <c r="R260" s="53"/>
      <c r="S260" s="3"/>
      <c r="T260" s="3"/>
      <c r="U260" s="3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</row>
    <row r="261" spans="18:828" x14ac:dyDescent="0.35">
      <c r="R261" s="53"/>
      <c r="S261" s="3"/>
      <c r="T261" s="3"/>
      <c r="U261" s="3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</row>
    <row r="262" spans="18:828" x14ac:dyDescent="0.35">
      <c r="R262" s="53"/>
      <c r="S262" s="3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</row>
    <row r="263" spans="18:828" x14ac:dyDescent="0.35">
      <c r="R263" s="53"/>
      <c r="S263" s="3"/>
      <c r="T263" s="3"/>
      <c r="U263" s="3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  <c r="AEV263" s="46"/>
    </row>
    <row r="264" spans="18:828" x14ac:dyDescent="0.35">
      <c r="R264" s="53"/>
      <c r="S264" s="3"/>
      <c r="T264" s="3"/>
      <c r="U264" s="3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  <c r="AEV264" s="46"/>
    </row>
    <row r="265" spans="18:828" x14ac:dyDescent="0.35">
      <c r="R265" s="53"/>
      <c r="S265" s="3"/>
      <c r="T265" s="3"/>
      <c r="U265" s="3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  <c r="AEV265" s="46"/>
    </row>
    <row r="266" spans="18:828" x14ac:dyDescent="0.35">
      <c r="R266" s="53"/>
      <c r="S266" s="3"/>
      <c r="T266" s="3"/>
      <c r="U266" s="3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  <c r="AEV266" s="46"/>
    </row>
    <row r="267" spans="18:828" x14ac:dyDescent="0.35">
      <c r="R267" s="53"/>
      <c r="S267" s="3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  <c r="AEV267" s="46"/>
    </row>
    <row r="268" spans="18:828" x14ac:dyDescent="0.35">
      <c r="R268" s="53"/>
      <c r="S268" s="3"/>
      <c r="T268" s="3"/>
      <c r="U268" s="3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  <c r="AEV268" s="46"/>
    </row>
    <row r="269" spans="18:828" x14ac:dyDescent="0.35">
      <c r="R269" s="53"/>
      <c r="S269" s="3"/>
      <c r="T269" s="3"/>
      <c r="U269" s="3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  <c r="AEV269" s="46"/>
    </row>
    <row r="270" spans="18:828" x14ac:dyDescent="0.35">
      <c r="R270" s="53"/>
      <c r="S270" s="3"/>
      <c r="T270" s="3"/>
      <c r="U270" s="3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  <c r="AEV270" s="46"/>
    </row>
    <row r="271" spans="18:828" x14ac:dyDescent="0.35">
      <c r="R271" s="53"/>
      <c r="S271" s="3"/>
      <c r="T271" s="3"/>
      <c r="U271" s="3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  <c r="AEV271" s="46"/>
    </row>
    <row r="272" spans="18:828" x14ac:dyDescent="0.35">
      <c r="R272" s="53"/>
      <c r="S272" s="3"/>
      <c r="T272" s="3"/>
      <c r="U272" s="3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  <c r="AEV272" s="46"/>
    </row>
    <row r="273" spans="18:828" x14ac:dyDescent="0.35">
      <c r="R273" s="53"/>
      <c r="S273" s="3"/>
      <c r="T273" s="3"/>
      <c r="U273" s="3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  <c r="AEV273" s="46"/>
    </row>
    <row r="274" spans="18:828" x14ac:dyDescent="0.35">
      <c r="R274" s="53"/>
      <c r="S274" s="3"/>
      <c r="T274" s="3"/>
      <c r="U274" s="3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</row>
    <row r="275" spans="18:828" x14ac:dyDescent="0.35">
      <c r="R275" s="53"/>
      <c r="S275" s="3"/>
      <c r="T275" s="3"/>
      <c r="U275" s="3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</row>
    <row r="276" spans="18:828" x14ac:dyDescent="0.35">
      <c r="R276" s="53"/>
      <c r="S276" s="3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  <c r="AEV276" s="46"/>
    </row>
    <row r="277" spans="18:828" x14ac:dyDescent="0.35">
      <c r="R277" s="53"/>
      <c r="S277" s="3"/>
      <c r="T277" s="3"/>
      <c r="U277" s="3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</row>
    <row r="278" spans="18:828" x14ac:dyDescent="0.35">
      <c r="R278" s="53"/>
      <c r="S278" s="3"/>
      <c r="T278" s="3"/>
      <c r="U278" s="3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</row>
    <row r="279" spans="18:828" x14ac:dyDescent="0.35">
      <c r="R279" s="53"/>
      <c r="S279" s="3"/>
      <c r="T279" s="3"/>
      <c r="U279" s="3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</row>
    <row r="280" spans="18:828" x14ac:dyDescent="0.35">
      <c r="R280" s="53"/>
      <c r="S280" s="3"/>
      <c r="T280" s="3"/>
      <c r="U280" s="3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  <c r="AEV280" s="46"/>
    </row>
    <row r="281" spans="18:828" x14ac:dyDescent="0.35">
      <c r="R281" s="53"/>
      <c r="S281" s="3"/>
      <c r="T281" s="3"/>
      <c r="U281" s="3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  <c r="AEV281" s="46"/>
    </row>
    <row r="282" spans="18:828" x14ac:dyDescent="0.35">
      <c r="R282" s="53"/>
      <c r="S282" s="3"/>
      <c r="T282" s="3"/>
      <c r="U282" s="3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  <c r="AEV282" s="46"/>
    </row>
    <row r="283" spans="18:828" x14ac:dyDescent="0.35">
      <c r="R283" s="53"/>
      <c r="S283" s="3"/>
      <c r="T283" s="3"/>
      <c r="U283" s="3"/>
      <c r="V283" s="3"/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  <c r="AEV283" s="46"/>
    </row>
    <row r="284" spans="18:828" x14ac:dyDescent="0.35">
      <c r="R284" s="53"/>
      <c r="S284" s="3"/>
      <c r="T284" s="3"/>
      <c r="U284" s="3"/>
      <c r="V284" s="3"/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  <c r="AEV284" s="46"/>
    </row>
    <row r="285" spans="18:828" x14ac:dyDescent="0.35">
      <c r="R285" s="53"/>
      <c r="S285" s="3"/>
      <c r="T285" s="3"/>
      <c r="U285" s="3"/>
      <c r="V285" s="3"/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  <c r="AEV285" s="46"/>
    </row>
    <row r="286" spans="18:828" x14ac:dyDescent="0.35">
      <c r="R286" s="53"/>
      <c r="S286" s="3"/>
      <c r="T286" s="3"/>
      <c r="U286" s="3"/>
      <c r="V286" s="3"/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</row>
    <row r="287" spans="18:828" x14ac:dyDescent="0.35">
      <c r="R287" s="53"/>
      <c r="S287" s="3"/>
      <c r="T287" s="3"/>
      <c r="U287" s="3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</row>
    <row r="288" spans="18:828" x14ac:dyDescent="0.35">
      <c r="R288" s="53"/>
      <c r="S288" s="3"/>
      <c r="T288" s="3"/>
      <c r="U288" s="3"/>
      <c r="V288" s="3"/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  <c r="AEV288" s="46"/>
    </row>
    <row r="289" spans="28:103" x14ac:dyDescent="0.35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</row>
    <row r="290" spans="28:103" x14ac:dyDescent="0.35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</row>
    <row r="291" spans="28:103" x14ac:dyDescent="0.35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</row>
    <row r="292" spans="28:103" x14ac:dyDescent="0.35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</row>
    <row r="293" spans="28:103" x14ac:dyDescent="0.35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</row>
    <row r="294" spans="28:103" x14ac:dyDescent="0.35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</row>
    <row r="295" spans="28:103" x14ac:dyDescent="0.35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</row>
    <row r="296" spans="28:103" x14ac:dyDescent="0.35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</row>
    <row r="297" spans="28:103" x14ac:dyDescent="0.35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</row>
    <row r="298" spans="28:103" x14ac:dyDescent="0.35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</row>
    <row r="299" spans="28:103" x14ac:dyDescent="0.35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</row>
    <row r="300" spans="28:103" x14ac:dyDescent="0.35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</row>
    <row r="301" spans="28:103" x14ac:dyDescent="0.35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</row>
    <row r="302" spans="28:103" x14ac:dyDescent="0.35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</row>
    <row r="303" spans="28:103" x14ac:dyDescent="0.35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</row>
    <row r="304" spans="28:103" x14ac:dyDescent="0.35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</row>
    <row r="305" spans="28:103" x14ac:dyDescent="0.35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</row>
    <row r="306" spans="28:103" x14ac:dyDescent="0.35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</row>
    <row r="307" spans="28:103" x14ac:dyDescent="0.35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</row>
    <row r="308" spans="28:103" x14ac:dyDescent="0.35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</row>
    <row r="309" spans="28:103" x14ac:dyDescent="0.35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</row>
    <row r="310" spans="28:103" x14ac:dyDescent="0.35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</row>
    <row r="311" spans="28:103" x14ac:dyDescent="0.35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</row>
    <row r="312" spans="28:103" x14ac:dyDescent="0.35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</row>
    <row r="313" spans="28:103" x14ac:dyDescent="0.35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</row>
    <row r="314" spans="28:103" x14ac:dyDescent="0.35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</row>
    <row r="315" spans="28:103" x14ac:dyDescent="0.35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</row>
    <row r="316" spans="28:103" x14ac:dyDescent="0.35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</row>
    <row r="317" spans="28:103" x14ac:dyDescent="0.35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</row>
    <row r="318" spans="28:103" x14ac:dyDescent="0.35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</row>
    <row r="319" spans="28:103" x14ac:dyDescent="0.35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</row>
    <row r="320" spans="28:103" x14ac:dyDescent="0.35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</row>
    <row r="321" spans="28:103" x14ac:dyDescent="0.35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</row>
    <row r="322" spans="28:103" x14ac:dyDescent="0.35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</row>
    <row r="323" spans="28:103" x14ac:dyDescent="0.35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</row>
    <row r="324" spans="28:103" x14ac:dyDescent="0.35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</row>
    <row r="325" spans="28:103" x14ac:dyDescent="0.35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</row>
    <row r="326" spans="28:103" x14ac:dyDescent="0.35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</row>
    <row r="327" spans="28:103" x14ac:dyDescent="0.35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</row>
    <row r="328" spans="28:103" x14ac:dyDescent="0.35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</row>
    <row r="329" spans="28:103" x14ac:dyDescent="0.35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</row>
    <row r="330" spans="28:103" x14ac:dyDescent="0.35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</row>
    <row r="331" spans="28:103" x14ac:dyDescent="0.35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</row>
    <row r="332" spans="28:103" x14ac:dyDescent="0.35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</row>
    <row r="333" spans="28:103" x14ac:dyDescent="0.35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</row>
    <row r="334" spans="28:103" x14ac:dyDescent="0.35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</row>
    <row r="335" spans="28:103" x14ac:dyDescent="0.35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</row>
    <row r="336" spans="28:103" x14ac:dyDescent="0.35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</row>
  </sheetData>
  <mergeCells count="19">
    <mergeCell ref="A2:S2"/>
    <mergeCell ref="A3:S3"/>
    <mergeCell ref="A4:S4"/>
    <mergeCell ref="A5:S5"/>
    <mergeCell ref="A6:A7"/>
    <mergeCell ref="B6:B7"/>
    <mergeCell ref="S6:S7"/>
    <mergeCell ref="C6:R6"/>
    <mergeCell ref="C61:S61"/>
    <mergeCell ref="A62:S63"/>
    <mergeCell ref="A8:A16"/>
    <mergeCell ref="A17:A37"/>
    <mergeCell ref="A38:A52"/>
    <mergeCell ref="A53:B53"/>
    <mergeCell ref="A59:B59"/>
    <mergeCell ref="A60:B60"/>
    <mergeCell ref="D53:S53"/>
    <mergeCell ref="D60:S60"/>
    <mergeCell ref="N59:O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6" fitToHeight="0" orientation="landscape" horizontalDpi="4294967295" verticalDpi="4294967295" r:id="rId1"/>
  <rowBreaks count="2" manualBreakCount="2">
    <brk id="37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19" t="s">
        <v>38</v>
      </c>
      <c r="C5" s="120"/>
      <c r="D5" s="120"/>
      <c r="E5" s="120"/>
      <c r="F5" s="120"/>
      <c r="G5" s="120"/>
      <c r="H5" s="120"/>
      <c r="I5" s="121"/>
    </row>
    <row r="6" spans="2:9" ht="18" x14ac:dyDescent="0.3">
      <c r="B6" s="119" t="s">
        <v>12</v>
      </c>
      <c r="C6" s="120"/>
      <c r="D6" s="120"/>
      <c r="E6" s="120"/>
      <c r="F6" s="120"/>
      <c r="G6" s="120"/>
      <c r="H6" s="120"/>
      <c r="I6" s="121"/>
    </row>
    <row r="7" spans="2:9" ht="18" x14ac:dyDescent="0.35">
      <c r="B7" s="143" t="s">
        <v>14</v>
      </c>
      <c r="C7" s="144"/>
      <c r="D7" s="144"/>
      <c r="E7" s="144"/>
      <c r="F7" s="144"/>
      <c r="G7" s="144"/>
      <c r="H7" s="144"/>
      <c r="I7" s="145"/>
    </row>
    <row r="8" spans="2:9" ht="17.25" thickBot="1" x14ac:dyDescent="0.35">
      <c r="B8" s="124" t="s">
        <v>15</v>
      </c>
      <c r="C8" s="125"/>
      <c r="D8" s="125"/>
      <c r="E8" s="125"/>
      <c r="F8" s="125"/>
      <c r="G8" s="125"/>
      <c r="H8" s="125"/>
      <c r="I8" s="126"/>
    </row>
    <row r="9" spans="2:9" ht="18" x14ac:dyDescent="0.3">
      <c r="B9" s="146" t="s">
        <v>13</v>
      </c>
      <c r="C9" s="150" t="s">
        <v>16</v>
      </c>
      <c r="D9" s="131" t="s">
        <v>6</v>
      </c>
      <c r="E9" s="127" t="s">
        <v>4</v>
      </c>
      <c r="F9" s="128"/>
      <c r="G9" s="128"/>
      <c r="H9" s="128"/>
      <c r="I9" s="129" t="s">
        <v>5</v>
      </c>
    </row>
    <row r="10" spans="2:9" ht="18.75" thickBot="1" x14ac:dyDescent="0.35">
      <c r="B10" s="147"/>
      <c r="C10" s="151"/>
      <c r="D10" s="132"/>
      <c r="E10" s="4" t="s">
        <v>0</v>
      </c>
      <c r="F10" s="5" t="s">
        <v>1</v>
      </c>
      <c r="G10" s="5" t="s">
        <v>2</v>
      </c>
      <c r="H10" s="5" t="s">
        <v>3</v>
      </c>
      <c r="I10" s="130"/>
    </row>
    <row r="11" spans="2:9" ht="23.1" customHeight="1" x14ac:dyDescent="0.3">
      <c r="B11" s="152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53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53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53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53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54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33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34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34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34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34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34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34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34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34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35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36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37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37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37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38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48" t="s">
        <v>34</v>
      </c>
      <c r="C32" s="149"/>
      <c r="D32" s="149"/>
      <c r="E32" s="149" t="s">
        <v>17</v>
      </c>
      <c r="F32" s="149"/>
      <c r="G32" s="149"/>
      <c r="H32" s="149"/>
      <c r="I32" s="155"/>
    </row>
    <row r="33" spans="2:9" ht="24" customHeight="1" x14ac:dyDescent="0.3">
      <c r="B33" s="30"/>
      <c r="C33" s="3"/>
      <c r="D33" s="3"/>
      <c r="E33" s="139" t="s">
        <v>36</v>
      </c>
      <c r="F33" s="139"/>
      <c r="G33" s="139"/>
      <c r="H33" s="139"/>
      <c r="I33" s="140"/>
    </row>
    <row r="34" spans="2:9" ht="66" customHeight="1" thickBot="1" x14ac:dyDescent="0.35">
      <c r="B34" s="122" t="s">
        <v>35</v>
      </c>
      <c r="C34" s="123"/>
      <c r="D34" s="123"/>
      <c r="E34" s="141"/>
      <c r="F34" s="141"/>
      <c r="G34" s="141"/>
      <c r="H34" s="141"/>
      <c r="I34" s="142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2023</vt:lpstr>
      <vt:lpstr>Hoja1</vt:lpstr>
      <vt:lpstr>Hoja1!Área_de_impresión</vt:lpstr>
      <vt:lpstr>'Estadísticas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Miguel Carvajal Crisostomo</cp:lastModifiedBy>
  <cp:lastPrinted>2024-01-17T14:59:14Z</cp:lastPrinted>
  <dcterms:created xsi:type="dcterms:W3CDTF">2021-02-24T14:40:37Z</dcterms:created>
  <dcterms:modified xsi:type="dcterms:W3CDTF">2024-04-18T13:38:03Z</dcterms:modified>
</cp:coreProperties>
</file>