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Octubre 2024\compras\"/>
    </mc:Choice>
  </mc:AlternateContent>
  <bookViews>
    <workbookView xWindow="0" yWindow="0" windowWidth="15360" windowHeight="6720"/>
  </bookViews>
  <sheets>
    <sheet name="Compra Menor" sheetId="2" r:id="rId1"/>
    <sheet name="Hoja1" sheetId="4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6" i="2"/>
  <c r="A4" i="2" l="1"/>
  <c r="B4" i="2"/>
  <c r="C4" i="2"/>
  <c r="D4" i="2"/>
  <c r="E4" i="2"/>
  <c r="F4" i="2"/>
  <c r="G4" i="2"/>
  <c r="H4" i="2"/>
  <c r="I4" i="2"/>
  <c r="J4" i="2"/>
  <c r="K4" i="2"/>
  <c r="K8" i="2" s="1"/>
  <c r="K10" i="2" s="1"/>
  <c r="L4" i="2"/>
  <c r="M4" i="2"/>
  <c r="N4" i="2"/>
  <c r="G22" i="4" l="1"/>
</calcChain>
</file>

<file path=xl/sharedStrings.xml><?xml version="1.0" encoding="utf-8"?>
<sst xmlns="http://schemas.openxmlformats.org/spreadsheetml/2006/main" count="51" uniqueCount="39">
  <si>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</si>
  <si>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</si>
  <si>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</si>
  <si>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</si>
  <si>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</si>
  <si>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</si>
  <si>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</si>
  <si>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</si>
  <si>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</si>
  <si>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</si>
  <si>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</si>
  <si>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</si>
  <si>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</si>
  <si>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Fecha de Publicación</t>
  </si>
  <si>
    <t>Mipymes</t>
  </si>
  <si>
    <t xml:space="preserve">Porcentaje </t>
  </si>
  <si>
    <t>Total</t>
  </si>
  <si>
    <t>No</t>
  </si>
  <si>
    <t>Adjudicado</t>
  </si>
  <si>
    <t>En edición</t>
  </si>
  <si>
    <t>Compras Menores</t>
  </si>
  <si>
    <t>Cecomsa, SRL</t>
  </si>
  <si>
    <t>Direccion General de Contabilidad Gubernamental 
Dpto. Administrativo Financiero
Division de Compras Contrataciones 
Reporte Mensual octubre 2024
Compra Menor</t>
  </si>
  <si>
    <t>DIGECOG-DAF-CM-2024-0030</t>
  </si>
  <si>
    <t xml:space="preserve">Renovación del contrato de Servicio SWITCHS CISCO CISCO CATALYST 9300X-24Y Solicitado por el Departamento de Tecnología de esta Institución </t>
  </si>
  <si>
    <t>sí</t>
  </si>
  <si>
    <t>Servicios informáticos</t>
  </si>
  <si>
    <t>MiPyme,</t>
  </si>
  <si>
    <t xml:space="preserve">No programado </t>
  </si>
  <si>
    <t>DIGECOG-DAF-CM-2024-0032</t>
  </si>
  <si>
    <t>Servicios de Adquisición y Renovación de Licencias para el Dpto. de Tecnología de la Informacion de esta Institución</t>
  </si>
  <si>
    <t xml:space="preserve">Technet, Soluciones de Redes, SRL, RD$ 787,805.60 Cecomsa, SRL RD$ 64,883
</t>
  </si>
  <si>
    <t>Activo</t>
  </si>
  <si>
    <t xml:space="preserve">MiPyme, Mipyme </t>
  </si>
  <si>
    <t>DIGECOG-DAF-CM-2024-0012</t>
  </si>
  <si>
    <t>Servicio de 6,400 almuerzos para colaboradores de esta institución, solicitado por el Departamento Administrativo Financiero (Compras Verdes)</t>
  </si>
  <si>
    <t>Alimentos preparados y conservados</t>
  </si>
  <si>
    <t>Martínez Torres Traveling, SRL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</si>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</sst>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center" wrapText="1" readingOrder="1"/>
      <protection locked="0"/>
    </xf>
    <xf numFmtId="0" fontId="3" fillId="4" borderId="0" xfId="0" applyFont="1" applyFill="1" applyBorder="1" applyAlignment="1" applyProtection="1">
      <alignment horizontal="center" vertical="center" wrapText="1" readingOrder="1"/>
      <protection locked="0"/>
    </xf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0" xfId="0" applyFont="1" applyFill="1" applyAlignment="1"/>
    <xf numFmtId="4" fontId="0" fillId="0" borderId="0" xfId="0" applyNumberFormat="1"/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164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4" fontId="6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9" fontId="1" fillId="2" borderId="1" xfId="1" applyFont="1" applyFill="1" applyBorder="1"/>
    <xf numFmtId="0" fontId="9" fillId="2" borderId="0" xfId="0" applyFont="1" applyFill="1" applyAlignment="1">
      <alignment horizontal="center" wrapText="1"/>
    </xf>
    <xf numFmtId="0" fontId="0" fillId="2" borderId="0" xfId="0" applyFill="1"/>
    <xf numFmtId="0" fontId="4" fillId="2" borderId="0" xfId="0" applyFont="1" applyFill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1</xdr:col>
      <xdr:colOff>4811450</xdr:colOff>
      <xdr:row>1</xdr:row>
      <xdr:rowOff>1161423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0"/>
          <a:ext cx="3697025" cy="1247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514350</xdr:colOff>
      <xdr:row>14</xdr:row>
      <xdr:rowOff>123825</xdr:rowOff>
    </xdr:from>
    <xdr:to>
      <xdr:col>7</xdr:col>
      <xdr:colOff>1498921</xdr:colOff>
      <xdr:row>19</xdr:row>
      <xdr:rowOff>96277</xdr:rowOff>
    </xdr:to>
    <xdr:grpSp>
      <xdr:nvGrpSpPr>
        <xdr:cNvPr id="4" name="Grupo 3"/>
        <xdr:cNvGrpSpPr/>
      </xdr:nvGrpSpPr>
      <xdr:grpSpPr>
        <a:xfrm>
          <a:off x="11601007" y="8153622"/>
          <a:ext cx="10288059" cy="969254"/>
          <a:chOff x="10967614" y="15210306"/>
          <a:chExt cx="10255949" cy="977359"/>
        </a:xfrm>
      </xdr:grpSpPr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10967614" y="15262323"/>
            <a:ext cx="4230357" cy="92534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xtLst/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E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__________________________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ES" sz="1600" b="1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Francisco W. Ventura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ES" sz="16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Enc. de la División Compras y Contrataciones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6" name="Text Box 7"/>
          <xdr:cNvSpPr txBox="1">
            <a:spLocks noChangeArrowheads="1"/>
          </xdr:cNvSpPr>
        </xdr:nvSpPr>
        <xdr:spPr bwMode="auto">
          <a:xfrm>
            <a:off x="17144691" y="15210306"/>
            <a:ext cx="4078872" cy="92534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ES" sz="16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__________________________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BO" sz="1600" b="1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Caonabo Antonio González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ES" sz="16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Enc.</a:t>
            </a:r>
            <a:r>
              <a:rPr lang="es-ES" sz="1600" baseline="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 Departamento Administrativo Financiero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PRAS\COMPRAS%20Y%20CONTRATACIONES\1-%20COMPRAS%202024\17-%20Informes%20de%20Compras%202024\Reporte%20Semanal\Reporte%20Semanal%20de%20Octubre%202024\Reporte%20semanal%20del%2017%20al%2023%20de%20octubre%20-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semanal del 17 al 23"/>
    </sheetNames>
    <sheetDataSet>
      <sheetData sheetId="0">
        <row r="9">
          <cell r="A9" t="str">
            <v>DIGECOG-DAF-CM-2024-0031</v>
          </cell>
          <cell r="B9" t="str">
            <v>Renovación de 2 Licencias FortiGate 600E, 1 FortiAnalyzer VM y 1 VMware vSphere, solicitado por el Departamento de Tecnología de la Comunicación de esta Institución.</v>
          </cell>
          <cell r="C9" t="str">
            <v xml:space="preserve">No </v>
          </cell>
          <cell r="D9" t="str">
            <v>No</v>
          </cell>
          <cell r="E9" t="str">
            <v xml:space="preserve">Compra Menor </v>
          </cell>
          <cell r="F9" t="str">
            <v xml:space="preserve">Adjudicado </v>
          </cell>
          <cell r="G9" t="str">
            <v xml:space="preserve">Licencia </v>
          </cell>
          <cell r="H9" t="str">
            <v>Cecomsa, SRL</v>
          </cell>
          <cell r="I9" t="str">
            <v>En edición</v>
          </cell>
          <cell r="J9">
            <v>1</v>
          </cell>
          <cell r="K9">
            <v>1294475.1000000001</v>
          </cell>
          <cell r="L9" t="str">
            <v xml:space="preserve">Grande </v>
          </cell>
          <cell r="M9">
            <v>45583.513888888891</v>
          </cell>
          <cell r="N9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86" zoomScaleNormal="86" workbookViewId="0">
      <selection activeCell="C2" sqref="C2"/>
    </sheetView>
  </sheetViews>
  <sheetFormatPr baseColWidth="10" defaultColWidth="34.85546875" defaultRowHeight="15.75" x14ac:dyDescent="0.25"/>
  <cols>
    <col min="1" max="1" width="43.140625" style="2" customWidth="1"/>
    <col min="2" max="2" width="88.28515625" style="2" customWidth="1"/>
    <col min="3" max="16384" width="34.85546875" style="2"/>
  </cols>
  <sheetData>
    <row r="1" spans="1:14" ht="6.75" customHeight="1" x14ac:dyDescent="0.25"/>
    <row r="2" spans="1:14" ht="165.75" customHeight="1" x14ac:dyDescent="0.25">
      <c r="B2" s="19" t="s">
        <v>22</v>
      </c>
    </row>
    <row r="3" spans="1:14" ht="45.7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13</v>
      </c>
      <c r="N3" s="9" t="s">
        <v>12</v>
      </c>
    </row>
    <row r="4" spans="1:14" s="1" customFormat="1" ht="66" customHeight="1" x14ac:dyDescent="0.3">
      <c r="A4" s="12" t="str">
        <f>'[1]Reporte semanal del 17 al 23'!A9</f>
        <v>DIGECOG-DAF-CM-2024-0031</v>
      </c>
      <c r="B4" s="14" t="str">
        <f>'[1]Reporte semanal del 17 al 23'!B9</f>
        <v>Renovación de 2 Licencias FortiGate 600E, 1 FortiAnalyzer VM y 1 VMware vSphere, solicitado por el Departamento de Tecnología de la Comunicación de esta Institución.</v>
      </c>
      <c r="C4" s="12" t="str">
        <f>'[1]Reporte semanal del 17 al 23'!C9</f>
        <v xml:space="preserve">No </v>
      </c>
      <c r="D4" s="12" t="str">
        <f>'[1]Reporte semanal del 17 al 23'!D9</f>
        <v>No</v>
      </c>
      <c r="E4" s="12" t="str">
        <f>'[1]Reporte semanal del 17 al 23'!E9</f>
        <v xml:space="preserve">Compra Menor </v>
      </c>
      <c r="F4" s="14" t="str">
        <f>'[1]Reporte semanal del 17 al 23'!F9</f>
        <v xml:space="preserve">Adjudicado </v>
      </c>
      <c r="G4" s="14" t="str">
        <f>'[1]Reporte semanal del 17 al 23'!G9</f>
        <v xml:space="preserve">Licencia </v>
      </c>
      <c r="H4" s="14" t="str">
        <f>'[1]Reporte semanal del 17 al 23'!H9</f>
        <v>Cecomsa, SRL</v>
      </c>
      <c r="I4" s="14" t="str">
        <f>'[1]Reporte semanal del 17 al 23'!I9</f>
        <v>En edición</v>
      </c>
      <c r="J4" s="12">
        <f>'[1]Reporte semanal del 17 al 23'!J9</f>
        <v>1</v>
      </c>
      <c r="K4" s="15">
        <f>'[1]Reporte semanal del 17 al 23'!K9</f>
        <v>1294475.1000000001</v>
      </c>
      <c r="L4" s="12" t="str">
        <f>'[1]Reporte semanal del 17 al 23'!L9</f>
        <v xml:space="preserve">Grande </v>
      </c>
      <c r="M4" s="13">
        <f>'[1]Reporte semanal del 17 al 23'!M9</f>
        <v>45583.513888888891</v>
      </c>
      <c r="N4" s="14" t="str">
        <f>'[1]Reporte semanal del 17 al 23'!N9</f>
        <v>SI</v>
      </c>
    </row>
    <row r="5" spans="1:14" s="20" customFormat="1" ht="72.75" customHeight="1" x14ac:dyDescent="0.25">
      <c r="A5" s="12" t="s">
        <v>23</v>
      </c>
      <c r="B5" s="14" t="s">
        <v>24</v>
      </c>
      <c r="C5" s="12" t="s">
        <v>25</v>
      </c>
      <c r="D5" s="12" t="s">
        <v>17</v>
      </c>
      <c r="E5" s="12" t="s">
        <v>20</v>
      </c>
      <c r="F5" s="14" t="s">
        <v>18</v>
      </c>
      <c r="G5" s="14" t="s">
        <v>26</v>
      </c>
      <c r="H5" s="14" t="s">
        <v>21</v>
      </c>
      <c r="I5" s="14" t="s">
        <v>19</v>
      </c>
      <c r="J5" s="12">
        <v>1</v>
      </c>
      <c r="K5" s="15">
        <v>257778.14</v>
      </c>
      <c r="L5" s="12" t="s">
        <v>27</v>
      </c>
      <c r="M5" s="13">
        <v>45596.463194444441</v>
      </c>
      <c r="N5" s="14" t="s">
        <v>28</v>
      </c>
    </row>
    <row r="6" spans="1:14" s="20" customFormat="1" ht="88.5" customHeight="1" x14ac:dyDescent="0.25">
      <c r="A6" s="12" t="s">
        <v>29</v>
      </c>
      <c r="B6" s="14" t="s">
        <v>30</v>
      </c>
      <c r="C6" s="12" t="s">
        <v>25</v>
      </c>
      <c r="D6" s="12" t="s">
        <v>17</v>
      </c>
      <c r="E6" s="12" t="s">
        <v>20</v>
      </c>
      <c r="F6" s="14" t="s">
        <v>18</v>
      </c>
      <c r="G6" s="14" t="s">
        <v>26</v>
      </c>
      <c r="H6" s="14" t="s">
        <v>31</v>
      </c>
      <c r="I6" s="14" t="s">
        <v>32</v>
      </c>
      <c r="J6" s="12">
        <v>2</v>
      </c>
      <c r="K6" s="15">
        <f>787805.6+64883</f>
        <v>852688.6</v>
      </c>
      <c r="L6" s="12" t="s">
        <v>33</v>
      </c>
      <c r="M6" s="13">
        <v>45596.463194444441</v>
      </c>
      <c r="N6" s="14" t="s">
        <v>12</v>
      </c>
    </row>
    <row r="7" spans="1:14" s="20" customFormat="1" ht="62.25" customHeight="1" x14ac:dyDescent="0.25">
      <c r="A7" s="12" t="s">
        <v>34</v>
      </c>
      <c r="B7" s="14" t="s">
        <v>35</v>
      </c>
      <c r="C7" s="12" t="s">
        <v>25</v>
      </c>
      <c r="D7" s="12" t="s">
        <v>25</v>
      </c>
      <c r="E7" s="12" t="s">
        <v>20</v>
      </c>
      <c r="F7" s="14" t="s">
        <v>18</v>
      </c>
      <c r="G7" s="14" t="s">
        <v>36</v>
      </c>
      <c r="H7" s="14" t="s">
        <v>37</v>
      </c>
      <c r="I7" s="14" t="s">
        <v>32</v>
      </c>
      <c r="J7" s="12">
        <v>1</v>
      </c>
      <c r="K7" s="15">
        <v>1736960</v>
      </c>
      <c r="L7" s="12" t="s">
        <v>38</v>
      </c>
      <c r="M7" s="13">
        <v>45596.463194444441</v>
      </c>
      <c r="N7" s="14" t="s">
        <v>12</v>
      </c>
    </row>
    <row r="8" spans="1:14" ht="21" x14ac:dyDescent="0.35">
      <c r="J8" s="16" t="s">
        <v>16</v>
      </c>
      <c r="K8" s="17">
        <f>K4+K5+K6+K7</f>
        <v>4141901.8400000003</v>
      </c>
    </row>
    <row r="9" spans="1:14" ht="21" x14ac:dyDescent="0.35">
      <c r="J9" s="16" t="s">
        <v>14</v>
      </c>
      <c r="K9" s="17">
        <f>K7+K6+K5</f>
        <v>2847426.74</v>
      </c>
    </row>
    <row r="10" spans="1:14" ht="21" x14ac:dyDescent="0.35">
      <c r="J10" s="16" t="s">
        <v>15</v>
      </c>
      <c r="K10" s="18">
        <f>K9/K8</f>
        <v>0.68746842634010852</v>
      </c>
    </row>
    <row r="18" spans="4:12" x14ac:dyDescent="0.25">
      <c r="F18" s="4"/>
      <c r="G18" s="5"/>
      <c r="H18" s="5"/>
      <c r="I18" s="5"/>
      <c r="J18" s="5"/>
      <c r="K18" s="5"/>
      <c r="L18" s="5"/>
    </row>
    <row r="20" spans="4:12" ht="57.75" customHeight="1" x14ac:dyDescent="0.25">
      <c r="E20" s="4"/>
      <c r="F20" s="5"/>
      <c r="G20" s="5"/>
      <c r="H20" s="5"/>
      <c r="I20" s="5"/>
      <c r="J20" s="5"/>
      <c r="K20" s="5"/>
      <c r="L20" s="6"/>
    </row>
    <row r="21" spans="4:12" x14ac:dyDescent="0.25">
      <c r="D21" s="10"/>
      <c r="E21" s="10"/>
      <c r="L21" s="7"/>
    </row>
    <row r="22" spans="4:12" ht="18.75" customHeight="1" x14ac:dyDescent="0.25">
      <c r="D22" s="21"/>
      <c r="E22" s="21"/>
      <c r="H22" s="6"/>
      <c r="I22" s="6"/>
      <c r="J22" s="6"/>
    </row>
    <row r="23" spans="4:12" x14ac:dyDescent="0.25">
      <c r="D23" s="3"/>
      <c r="E23" s="8"/>
      <c r="H23" s="3"/>
      <c r="I23" s="3"/>
      <c r="J23" s="3"/>
    </row>
    <row r="24" spans="4:12" x14ac:dyDescent="0.25">
      <c r="D24" s="10"/>
      <c r="E24" s="10"/>
    </row>
  </sheetData>
  <mergeCells count="1">
    <mergeCell ref="D22:E22"/>
  </mergeCells>
  <hyperlinks>
    <hyperlink ref="B6" r:id="rId1" display="javascript:void(0);"/>
  </hyperlinks>
  <pageMargins left="0.70866141732283472" right="0.70866141732283472" top="0.74803149606299213" bottom="0.74803149606299213" header="0.31496062992125984" footer="0.31496062992125984"/>
  <pageSetup scale="22" orientation="landscape" r:id="rId2"/>
  <ignoredErrors>
    <ignoredError sqref="A4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G22"/>
  <sheetViews>
    <sheetView workbookViewId="0">
      <selection activeCell="G23" sqref="G23"/>
    </sheetView>
  </sheetViews>
  <sheetFormatPr baseColWidth="10" defaultRowHeight="15" x14ac:dyDescent="0.25"/>
  <cols>
    <col min="7" max="7" width="11.7109375" bestFit="1" customWidth="1"/>
  </cols>
  <sheetData>
    <row r="4" spans="7:7" x14ac:dyDescent="0.25">
      <c r="G4" s="11">
        <v>23000.03</v>
      </c>
    </row>
    <row r="5" spans="7:7" x14ac:dyDescent="0.25">
      <c r="G5" s="11">
        <v>33630</v>
      </c>
    </row>
    <row r="6" spans="7:7" x14ac:dyDescent="0.25">
      <c r="G6" s="11">
        <v>227755</v>
      </c>
    </row>
    <row r="7" spans="7:7" x14ac:dyDescent="0.25">
      <c r="G7" s="11">
        <v>37760</v>
      </c>
    </row>
    <row r="8" spans="7:7" x14ac:dyDescent="0.25">
      <c r="G8" s="11">
        <v>101385.60000000001</v>
      </c>
    </row>
    <row r="9" spans="7:7" x14ac:dyDescent="0.25">
      <c r="G9" s="11">
        <v>168817.67</v>
      </c>
    </row>
    <row r="10" spans="7:7" x14ac:dyDescent="0.25">
      <c r="G10" s="11">
        <v>7080</v>
      </c>
    </row>
    <row r="11" spans="7:7" x14ac:dyDescent="0.25">
      <c r="G11" s="11">
        <v>18800</v>
      </c>
    </row>
    <row r="12" spans="7:7" x14ac:dyDescent="0.25">
      <c r="G12" s="11">
        <v>28028.54</v>
      </c>
    </row>
    <row r="13" spans="7:7" x14ac:dyDescent="0.25">
      <c r="G13" s="11">
        <v>170000</v>
      </c>
    </row>
    <row r="14" spans="7:7" x14ac:dyDescent="0.25">
      <c r="G14" s="11">
        <v>4160.2</v>
      </c>
    </row>
    <row r="15" spans="7:7" x14ac:dyDescent="0.25">
      <c r="G15" s="11">
        <v>116950</v>
      </c>
    </row>
    <row r="16" spans="7:7" x14ac:dyDescent="0.25">
      <c r="G16" s="11">
        <v>120006</v>
      </c>
    </row>
    <row r="17" spans="7:7" x14ac:dyDescent="0.25">
      <c r="G17" s="11">
        <v>83312.75</v>
      </c>
    </row>
    <row r="18" spans="7:7" x14ac:dyDescent="0.25">
      <c r="G18" s="11">
        <v>128502</v>
      </c>
    </row>
    <row r="19" spans="7:7" x14ac:dyDescent="0.25">
      <c r="G19" s="11">
        <v>14296.88</v>
      </c>
    </row>
    <row r="20" spans="7:7" x14ac:dyDescent="0.25">
      <c r="G20" s="11">
        <v>23600</v>
      </c>
    </row>
    <row r="22" spans="7:7" x14ac:dyDescent="0.25">
      <c r="G22" s="11">
        <f>SUM(G4:G21)</f>
        <v>1307084.67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 Menor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2024-11-12T16:34:55Z</cp:lastPrinted>
  <dcterms:created xsi:type="dcterms:W3CDTF">2024-03-01T16:10:41Z</dcterms:created>
  <dcterms:modified xsi:type="dcterms:W3CDTF">2024-11-18T14:02:52Z</dcterms:modified>
</cp:coreProperties>
</file>