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Resumen" sheetId="1" r:id="rId1"/>
    <sheet name="Por de bajo del Umbral" sheetId="2" r:id="rId2"/>
    <sheet name="Compras menores " sheetId="3" r:id="rId3"/>
    <sheet name="Mipymes" sheetId="4" r:id="rId4"/>
    <sheet name="Rep. Compras Mayo" sheetId="5" r:id="rId5"/>
  </sheets>
  <definedNames>
    <definedName name="_xlnm._FilterDatabase" localSheetId="2" hidden="1">'Compras menores '!$A$2:$M$7</definedName>
    <definedName name="_xlnm._FilterDatabase" localSheetId="3" hidden="1">'Mipymes'!$A$2:$M$10</definedName>
    <definedName name="_xlnm._FilterDatabase" localSheetId="1" hidden="1">'Por de bajo del Umbral'!$A$2:$M$18</definedName>
    <definedName name="_xlnm._FilterDatabase" localSheetId="4" hidden="1">'Rep. Compras Mayo'!$A$2:$M$22</definedName>
    <definedName name="_xlnm.Print_Titles" localSheetId="4">'Rep. Compras Mayo'!$1:$1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<sst xmlns="http://schemas.openxmlformats.org/spreadsheetml/2006/main" count="524" uniqueCount="98">
  <si>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</si>
  <si>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</si>
  <si>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</si>
  <si>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</si>
  <si>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</si>
  <si>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</si>
  <si>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</si>
  <si>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</si>
  <si>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</si>
  <si>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</si>
  <si>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</si>
  <si>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</si>
  <si>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</si>
  <si>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Dirección Gral de Contabilidad Gubernamental</t>
  </si>
  <si>
    <t>DIGECOG-DAF-CM-2022-0022</t>
  </si>
  <si>
    <t>Adquisición de equipos y  accesorios informáticos para uso de esta institución, dirigido a MIPYMES</t>
  </si>
  <si>
    <t>Sí</t>
  </si>
  <si>
    <t>No</t>
  </si>
  <si>
    <t>Compras Menores</t>
  </si>
  <si>
    <t>Adjudicado</t>
  </si>
  <si>
    <t>Activo</t>
  </si>
  <si>
    <t>MiPyme</t>
  </si>
  <si>
    <t>Mipyme Mujer</t>
  </si>
  <si>
    <t>DIGECOG-UC-CD-2022-0034</t>
  </si>
  <si>
    <t>Suministro y recarga de extintores ubicados en las diferentes áreas de la institución.</t>
  </si>
  <si>
    <t>Compras por Debajo del Umbral</t>
  </si>
  <si>
    <t>Grande</t>
  </si>
  <si>
    <t>DIGECOG-UC-CD-2022-0036</t>
  </si>
  <si>
    <t xml:space="preserve">Charla sobre Seguridad Vial para los colaboradores de la Institución </t>
  </si>
  <si>
    <t>DIGECOG-UC-CD-2022-0037</t>
  </si>
  <si>
    <t>Servicio de refrigerio por motivo al día del contador.</t>
  </si>
  <si>
    <t>Catering 2000, SRL</t>
  </si>
  <si>
    <t>DIGECOG-UC-CD-2022-0039</t>
  </si>
  <si>
    <t xml:space="preserve">Adquisición de pañoletas  y corbatas variadas, por motivo del día del contador  </t>
  </si>
  <si>
    <t>Lola 5 Multiservices, SRL</t>
  </si>
  <si>
    <t>DIGECOG-UC-CD-2022-0031</t>
  </si>
  <si>
    <t xml:space="preserve">Servicio de capacitación en ingeniería de requerimientos para colaborador de esta institución </t>
  </si>
  <si>
    <t>Desierto</t>
  </si>
  <si>
    <t>DIGECOG-DAF-CM-2022-0025</t>
  </si>
  <si>
    <t>Renovación de licencia ADOBE y Certificado SSL Wildcard de la institución.</t>
  </si>
  <si>
    <t>DIGECOG-UC-CD-2022-0040</t>
  </si>
  <si>
    <t>Adquisición de combustible para abastecer las plantas eléctricas de la institución.</t>
  </si>
  <si>
    <t>DIGECOG-UC-CD-2022-0038</t>
  </si>
  <si>
    <t>Adquisición de quemador de aguja eléctrico para uso en la unidad medica de la  institución.</t>
  </si>
  <si>
    <t>Idemesa, SRL</t>
  </si>
  <si>
    <t>DIGECOG-UC-CD-2022-0042</t>
  </si>
  <si>
    <t>Refrigerio para colaboradores que visitaran planta de Duquesa como responsabilidad social experiencia sobre el reciclaje.</t>
  </si>
  <si>
    <t>HV Medisolutions, SRL</t>
  </si>
  <si>
    <t>DIGECOG-UC-CD-2022-0041</t>
  </si>
  <si>
    <t xml:space="preserve">Adquisición de polo-shirt bordados para los colaboradores que están trabajando en el proceso del CAF de la Institución </t>
  </si>
  <si>
    <t>Distribuidora y Servicios Diversos DISOPE, SRL</t>
  </si>
  <si>
    <t>DIGECOG-DAF-CM-2022-0026</t>
  </si>
  <si>
    <t xml:space="preserve">Contratación de firma para auditoria al proyecto de monitoreo del servicio externo que ofrece  esta institución  </t>
  </si>
  <si>
    <t>Carlot &amp; Asociados, SRL</t>
  </si>
  <si>
    <t>DIGECOG-UC-CD-2022-0043</t>
  </si>
  <si>
    <t>Servicio de mantenimiento y/o reparación para las plantas eléctricas de la institución.</t>
  </si>
  <si>
    <t>Talleres de Reparaciones de Equipos J&amp;F, SRL</t>
  </si>
  <si>
    <t>DIGECOG-UC-CD-2022-0045</t>
  </si>
  <si>
    <t>Adquisición de arreglos florales para ser entregados el día de las madres en esta Institución</t>
  </si>
  <si>
    <t>Anthuriana Dominicana, SRL</t>
  </si>
  <si>
    <t>DIGECOG-UC-CD-2022-0044</t>
  </si>
  <si>
    <t xml:space="preserve">Suministro e instalación de cierre de piso para puerta flotante. </t>
  </si>
  <si>
    <t>DIGECOG-UC-CD-2022-0046</t>
  </si>
  <si>
    <t>Refrigerio para las madres colaboradoras de esta institución.</t>
  </si>
  <si>
    <t>DIGECOG-UC-CD-2022-0047</t>
  </si>
  <si>
    <t>Adquisición de botellones de agua de 5 galones y fardo de botellitas para uso en la institución.</t>
  </si>
  <si>
    <t>Agua Cristal, SA</t>
  </si>
  <si>
    <t>DIGECOG-UC-CD-2022-0048</t>
  </si>
  <si>
    <t>Adquisición de polo-shirt, brochure y tarjetas, para ser utilizados en la jornada de la semana de la Salud</t>
  </si>
  <si>
    <t>DIGECOG-DAF-CM-2022-0027</t>
  </si>
  <si>
    <t>Adquisición de tóner para uso en la institución dirigido a MIPYMES.</t>
  </si>
  <si>
    <t>Publicado</t>
  </si>
  <si>
    <t>Servicios Taveras Contra Incendios SRL</t>
  </si>
  <si>
    <t>En edición</t>
  </si>
  <si>
    <t>Instituto Nacional de Tránsito y Transporte Terrestre (INTRANT)</t>
  </si>
  <si>
    <t>Cecomsa, SRL</t>
  </si>
  <si>
    <t>Nas, E.I.R.L</t>
  </si>
  <si>
    <t>Alumtech, SRL</t>
  </si>
  <si>
    <t xml:space="preserve"> En edición</t>
  </si>
  <si>
    <t>FR MULTISERVICIOS, SRL</t>
  </si>
  <si>
    <t xml:space="preserve">Publicado </t>
  </si>
  <si>
    <t>ALL Office Solutions TS, SRL. RD$33,5301.00
Itcorp Gongloss, SRL.RD133,105.00
Maxibodegas Eop Del Caribe, SRL.109,620.00
GT CONSULTING, SRL.RD$99,120.00
MAET INNOVATION TEAM, S.R.L.RD$7,700.00</t>
  </si>
  <si>
    <t>Dirección General de Contabilidad  Gubernamental 
Depto. Administrativo y Financiero 
División de Compras y Contrataciones 
Reporte de Compras, mayo  2022</t>
  </si>
  <si>
    <t>Dirección General de Contabilidad  Gubernamental 
Depto. Administrativo y Financiero 
División de Compras y Contrataciones 
Reporte de Compras Por debajo del Umbral, mayo  2022</t>
  </si>
  <si>
    <t xml:space="preserve">Total </t>
  </si>
  <si>
    <t>Dirección General de Contabilidad  Gubernamental 
Depto. Administrativo y Financiero 
División de Compras y Contrataciones 
Reporte de Compras Menores, mayo  2022</t>
  </si>
  <si>
    <t>Dirección General de Contabilidad  Gubernamental 
Depto. Administrativo y Financiero 
División de Compras y Contrataciones 
Reporte de Compras, mayo Mipymes  2022</t>
  </si>
  <si>
    <t>Total general</t>
  </si>
  <si>
    <t>Cuenta de Modalidad</t>
  </si>
  <si>
    <t>Datos</t>
  </si>
  <si>
    <t>Suma de Monto Por Contratos</t>
  </si>
  <si>
    <t xml:space="preserve">% Cant. Procesos </t>
  </si>
  <si>
    <t xml:space="preserve">%RD$ </t>
  </si>
  <si>
    <t>Reportes  de compras correspondientes al mes de mayo  2022</t>
  </si>
  <si>
    <t xml:space="preserve">Compras por modalidad </t>
  </si>
  <si>
    <t xml:space="preserve">Adjudicaciones por tipo de empresas </t>
  </si>
  <si>
    <t xml:space="preserve"> Tipo de Empresa Adjudicada</t>
  </si>
  <si>
    <t xml:space="preserve">Total Mipymes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</si>
</sst>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43" fontId="1" fillId="33" borderId="11" xfId="47" applyFont="1" applyFill="1" applyBorder="1" applyAlignment="1" applyProtection="1">
      <alignment horizontal="center" vertical="center" wrapText="1" readingOrder="1"/>
      <protection locked="0"/>
    </xf>
    <xf numFmtId="0" fontId="3" fillId="25" borderId="12" xfId="0" applyFont="1" applyFill="1" applyBorder="1" applyAlignment="1">
      <alignment horizontal="center"/>
    </xf>
    <xf numFmtId="43" fontId="3" fillId="25" borderId="13" xfId="47" applyFont="1" applyFill="1" applyBorder="1" applyAlignment="1">
      <alignment horizontal="center"/>
    </xf>
    <xf numFmtId="43" fontId="2" fillId="25" borderId="12" xfId="47" applyFont="1" applyFill="1" applyBorder="1" applyAlignment="1">
      <alignment horizontal="center"/>
    </xf>
    <xf numFmtId="43" fontId="2" fillId="25" borderId="13" xfId="47" applyFont="1" applyFill="1" applyBorder="1" applyAlignment="1">
      <alignment horizont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43" fontId="4" fillId="34" borderId="14" xfId="47" applyFont="1" applyFill="1" applyBorder="1" applyAlignment="1" applyProtection="1">
      <alignment horizontal="center" vertical="center" wrapText="1" readingOrder="1"/>
      <protection locked="0"/>
    </xf>
    <xf numFmtId="43" fontId="2" fillId="25" borderId="15" xfId="47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 wrapText="1" readingOrder="1"/>
      <protection locked="0"/>
    </xf>
    <xf numFmtId="0" fontId="4" fillId="34" borderId="17" xfId="0" applyFont="1" applyFill="1" applyBorder="1" applyAlignment="1" applyProtection="1">
      <alignment horizontal="center" vertical="center" wrapText="1" readingOrder="1"/>
      <protection locked="0"/>
    </xf>
    <xf numFmtId="43" fontId="4" fillId="34" borderId="17" xfId="47" applyFont="1" applyFill="1" applyBorder="1" applyAlignment="1" applyProtection="1">
      <alignment horizontal="center" vertical="center" wrapText="1" readingOrder="1"/>
      <protection locked="0"/>
    </xf>
    <xf numFmtId="0" fontId="4" fillId="34" borderId="18" xfId="0" applyFont="1" applyFill="1" applyBorder="1" applyAlignment="1" applyProtection="1">
      <alignment horizontal="center" vertical="center" wrapText="1" readingOrder="1"/>
      <protection locked="0"/>
    </xf>
    <xf numFmtId="43" fontId="2" fillId="25" borderId="19" xfId="47" applyFont="1" applyFill="1" applyBorder="1" applyAlignment="1">
      <alignment horizontal="center"/>
    </xf>
    <xf numFmtId="43" fontId="2" fillId="25" borderId="15" xfId="47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9" fontId="0" fillId="0" borderId="10" xfId="54" applyFont="1" applyBorder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9" fontId="2" fillId="0" borderId="10" xfId="54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right" vertical="center"/>
    </xf>
    <xf numFmtId="43" fontId="2" fillId="12" borderId="15" xfId="49" applyFont="1" applyFill="1" applyBorder="1" applyAlignment="1">
      <alignment horizontal="right" vertical="center"/>
    </xf>
    <xf numFmtId="9" fontId="2" fillId="35" borderId="13" xfId="54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numFmt numFmtId="43" formatCode="_(* #,##0.00_);_(* \(#,##0.00\);_(* &quot;-&quot;??_);_(@_)"/>
      <border/>
    </dxf>
    <dxf>
      <border>
        <left style="thin"/>
        <right style="thin"/>
        <top style="thin"/>
        <bottom style="thin"/>
      </border>
    </dxf>
    <dxf>
      <font>
        <b/>
      </font>
      <border/>
    </dxf>
    <dxf>
      <alignment horizontal="center"/>
      <border/>
    </dxf>
    <dxf>
      <border>
        <left style="thin"/>
        <top style="thin"/>
        <bottom style="thin"/>
      </border>
    </dxf>
    <dxf>
      <border>
        <left style="thin"/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76200</xdr:rowOff>
    </xdr:from>
    <xdr:to>
      <xdr:col>3</xdr:col>
      <xdr:colOff>104775</xdr:colOff>
      <xdr:row>0</xdr:row>
      <xdr:rowOff>923925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62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66675</xdr:rowOff>
    </xdr:from>
    <xdr:to>
      <xdr:col>2</xdr:col>
      <xdr:colOff>1704975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667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142875</xdr:rowOff>
    </xdr:from>
    <xdr:to>
      <xdr:col>2</xdr:col>
      <xdr:colOff>923925</xdr:colOff>
      <xdr:row>0</xdr:row>
      <xdr:rowOff>990600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287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66675</xdr:rowOff>
    </xdr:from>
    <xdr:to>
      <xdr:col>4</xdr:col>
      <xdr:colOff>295275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M21" sheet="Rep. Compras Mayo"/>
  </cacheSource>
  <cacheFields count="13">
    <cacheField name="Unidad de Compras">
      <sharedItems containsMixedTypes="0"/>
    </cacheField>
    <cacheField name="Referencia del Proceso">
      <sharedItems containsMixedTypes="0"/>
    </cacheField>
    <cacheField name="Proceso de Compra">
      <sharedItems containsMixedTypes="0"/>
    </cacheField>
    <cacheField name="Proceso de Compra Mypyme">
      <sharedItems containsMixedTypes="0"/>
    </cacheField>
    <cacheField name="Proceso de Compra Mypyme Mujer">
      <sharedItems containsMixedTypes="0"/>
    </cacheField>
    <cacheField name="Modalidad">
      <sharedItems containsMixedTypes="0" count="2">
        <s v="Compras Menores"/>
        <s v="Compras por Debajo del Umbral"/>
      </sharedItems>
    </cacheField>
    <cacheField name="Estado del Procedimiento">
      <sharedItems containsMixedTypes="0"/>
    </cacheField>
    <cacheField name="Empresa Adjudicada">
      <sharedItems containsMixedTypes="0"/>
    </cacheField>
    <cacheField name="Estado Del Contrato">
      <sharedItems containsMixedTypes="0"/>
    </cacheField>
    <cacheField name="Cantidad de Contratos">
      <sharedItems containsSemiMixedTypes="0" containsString="0" containsMixedTypes="0" containsNumber="1" containsInteger="1"/>
    </cacheField>
    <cacheField name="Monto Por Contratos">
      <sharedItems containsMixedTypes="1" containsNumber="1"/>
    </cacheField>
    <cacheField name="Tipo de Empresa Adjudicada">
      <sharedItems containsMixedTypes="0" count="3">
        <s v="MiPyme"/>
        <s v="Grande"/>
        <s v="Mipyme Mujer"/>
      </sharedItems>
    </cacheField>
    <cacheField name="Fecha de Publicaci?n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C8" firstHeaderRow="1" firstDataRow="2" firstDataCol="1"/>
  <pivotFields count="1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 numFmtId="172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Modalidad" fld="5" subtotal="count" baseField="0" baseItem="0"/>
    <dataField name="Suma de Monto Por Contratos" fld="10" baseField="0" baseItem="0" numFmtId="43"/>
  </dataFields>
  <formats count="16">
    <format dxfId="0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5" labelOnly="1" type="butto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5" labelOnly="1" type="button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5:C20" firstHeaderRow="1" firstDataRow="2" firstDataCol="1"/>
  <pivotFields count="1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dataField="1" compact="0" outline="0" showAll="0">
      <items count="4">
        <item x="1"/>
        <item x="0"/>
        <item x="2"/>
        <item t="default"/>
      </items>
    </pivotField>
    <pivotField compact="0" outline="0" showAll="0" numFmtId="172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Tipo de Empresa Adjudicada" fld="11" subtotal="count" baseField="0" baseItem="0"/>
    <dataField name="Suma de Monto Por Contratos" fld="10" baseField="0" baseItem="0" numFmtId="43"/>
  </dataFields>
  <formats count="13">
    <format dxfId="0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0" axis="axisRow" dataOnly="0" field="11" labelOnly="1" type="button"/>
    </format>
    <format dxfId="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5">
      <pivotArea outline="0" fieldPosition="0"/>
    </format>
    <format dxfId="5">
      <pivotArea outline="0" fieldPosition="0" axis="axisRow" dataOnly="0" field="11" labelOnly="1" type="button"/>
    </format>
    <format dxfId="5">
      <pivotArea outline="0" fieldPosition="0" dataOnly="0" labelOnly="1">
        <references count="1">
          <reference field="1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7.28125" style="0" bestFit="1" customWidth="1"/>
    <col min="2" max="2" width="28.140625" style="0" bestFit="1" customWidth="1"/>
    <col min="3" max="3" width="28.57421875" style="0" bestFit="1" customWidth="1"/>
    <col min="4" max="4" width="17.140625" style="4" customWidth="1"/>
    <col min="5" max="5" width="6.57421875" style="4" bestFit="1" customWidth="1"/>
  </cols>
  <sheetData>
    <row r="1" ht="13.5" thickBot="1"/>
    <row r="2" spans="1:5" ht="33.75" customHeight="1" thickBot="1">
      <c r="A2" s="52" t="s">
        <v>93</v>
      </c>
      <c r="B2" s="53"/>
      <c r="C2" s="53"/>
      <c r="D2" s="53"/>
      <c r="E2" s="54"/>
    </row>
    <row r="3" spans="1:5" ht="33.75" customHeight="1" thickBot="1">
      <c r="A3" s="55" t="s">
        <v>94</v>
      </c>
      <c r="B3" s="56"/>
      <c r="C3" s="56"/>
      <c r="D3" s="56"/>
      <c r="E3" s="57"/>
    </row>
    <row r="4" spans="1:5" ht="12.75">
      <c r="A4" s="39"/>
      <c r="B4" s="40" t="s">
        <v>89</v>
      </c>
      <c r="C4" s="39"/>
      <c r="D4" s="41"/>
      <c r="E4" s="41"/>
    </row>
    <row r="5" spans="1:5" ht="12.75">
      <c r="A5" s="44" t="s">
        <v>5</v>
      </c>
      <c r="B5" s="45" t="s">
        <v>88</v>
      </c>
      <c r="C5" s="36" t="s">
        <v>90</v>
      </c>
      <c r="D5" s="46" t="s">
        <v>91</v>
      </c>
      <c r="E5" s="46" t="s">
        <v>92</v>
      </c>
    </row>
    <row r="6" spans="1:5" ht="12.75">
      <c r="A6" s="33" t="s">
        <v>18</v>
      </c>
      <c r="B6" s="42">
        <v>4</v>
      </c>
      <c r="C6" s="34">
        <v>1116122.44</v>
      </c>
      <c r="D6" s="35">
        <f>+B6/$B$8</f>
        <v>0.21052631578947367</v>
      </c>
      <c r="E6" s="35">
        <f>+C6/$C$8</f>
        <v>0.545404649691037</v>
      </c>
    </row>
    <row r="7" spans="1:5" ht="12.75">
      <c r="A7" s="33" t="s">
        <v>25</v>
      </c>
      <c r="B7" s="42">
        <v>15</v>
      </c>
      <c r="C7" s="34">
        <v>930289.23</v>
      </c>
      <c r="D7" s="35">
        <f>+B7/$B$8</f>
        <v>0.7894736842105263</v>
      </c>
      <c r="E7" s="35">
        <f>+C7/$C$8</f>
        <v>0.45459535030896303</v>
      </c>
    </row>
    <row r="8" spans="1:5" ht="12.75">
      <c r="A8" s="36" t="s">
        <v>87</v>
      </c>
      <c r="B8" s="43">
        <v>19</v>
      </c>
      <c r="C8" s="37">
        <v>2046411.67</v>
      </c>
      <c r="D8" s="38">
        <f>+B8/$B$8</f>
        <v>1</v>
      </c>
      <c r="E8" s="38">
        <f>+C8/$C$8</f>
        <v>1</v>
      </c>
    </row>
    <row r="12" ht="13.5" thickBot="1"/>
    <row r="13" spans="1:5" ht="18.75" thickBot="1">
      <c r="A13" s="55" t="s">
        <v>95</v>
      </c>
      <c r="B13" s="56" t="s">
        <v>95</v>
      </c>
      <c r="C13" s="56"/>
      <c r="D13" s="56"/>
      <c r="E13" s="57"/>
    </row>
    <row r="15" spans="1:7" ht="12.75">
      <c r="A15" s="30"/>
      <c r="B15" s="32" t="s">
        <v>89</v>
      </c>
      <c r="C15" s="31"/>
      <c r="D15"/>
      <c r="E15"/>
      <c r="F15" s="50"/>
      <c r="G15" s="50"/>
    </row>
    <row r="16" spans="1:7" ht="12.75">
      <c r="A16" s="44" t="s">
        <v>11</v>
      </c>
      <c r="B16" s="36" t="s">
        <v>96</v>
      </c>
      <c r="C16" s="36" t="s">
        <v>90</v>
      </c>
      <c r="D16" s="36" t="s">
        <v>91</v>
      </c>
      <c r="E16" s="46" t="s">
        <v>92</v>
      </c>
      <c r="F16" s="51"/>
      <c r="G16" s="50"/>
    </row>
    <row r="17" spans="1:7" ht="12.75">
      <c r="A17" s="33" t="s">
        <v>26</v>
      </c>
      <c r="B17" s="42">
        <v>12</v>
      </c>
      <c r="C17" s="34">
        <v>842962.6699999999</v>
      </c>
      <c r="D17" s="35">
        <f>+B17/$B$20</f>
        <v>0.631578947368421</v>
      </c>
      <c r="E17" s="35">
        <f>+C17/$C$20</f>
        <v>0.411922333300611</v>
      </c>
      <c r="F17" s="50"/>
      <c r="G17" s="50"/>
    </row>
    <row r="18" spans="1:5" ht="12.75">
      <c r="A18" s="33" t="s">
        <v>21</v>
      </c>
      <c r="B18" s="42">
        <v>1</v>
      </c>
      <c r="C18" s="34">
        <v>684846</v>
      </c>
      <c r="D18" s="35">
        <f>+B18/$B$20</f>
        <v>0.05263157894736842</v>
      </c>
      <c r="E18" s="35">
        <f>+C18/$C$20</f>
        <v>0.3346570047658104</v>
      </c>
    </row>
    <row r="19" spans="1:5" ht="12.75">
      <c r="A19" s="33" t="s">
        <v>22</v>
      </c>
      <c r="B19" s="42">
        <v>6</v>
      </c>
      <c r="C19" s="34">
        <v>518603</v>
      </c>
      <c r="D19" s="35">
        <f>+B19/$B$20</f>
        <v>0.3157894736842105</v>
      </c>
      <c r="E19" s="35">
        <f>+C19/$C$20</f>
        <v>0.2534206619335786</v>
      </c>
    </row>
    <row r="20" spans="1:5" ht="12.75">
      <c r="A20" s="36" t="s">
        <v>87</v>
      </c>
      <c r="B20" s="43">
        <v>19</v>
      </c>
      <c r="C20" s="37">
        <v>2046411.67</v>
      </c>
      <c r="D20" s="38">
        <f>+B20/$B$20</f>
        <v>1</v>
      </c>
      <c r="E20" s="38">
        <f>+C20/$C$20</f>
        <v>1</v>
      </c>
    </row>
    <row r="21" spans="4:5" ht="13.5" thickBot="1">
      <c r="D21"/>
      <c r="E21"/>
    </row>
    <row r="22" spans="3:5" ht="13.5" thickBot="1">
      <c r="C22" s="47" t="s">
        <v>97</v>
      </c>
      <c r="D22"/>
      <c r="E22"/>
    </row>
    <row r="23" spans="3:5" ht="13.5" thickBot="1">
      <c r="C23" s="48">
        <f>+GETPIVOTDATA("Suma de Monto Por Contratos",$A$15,"Tipo de Empresa Adjudicada","MiPyme")+GETPIVOTDATA("Suma de Monto Por Contratos",$A$15,"Tipo de Empresa Adjudicada","Mipyme Mujer")</f>
        <v>1203449</v>
      </c>
      <c r="D23"/>
      <c r="E23"/>
    </row>
    <row r="24" spans="3:5" ht="13.5" thickBot="1">
      <c r="C24" s="49">
        <f>+C23/$C$20</f>
        <v>0.588077666699389</v>
      </c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</sheetData>
  <sheetProtection/>
  <mergeCells count="3">
    <mergeCell ref="A2:E2"/>
    <mergeCell ref="A3:E3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1" sqref="F11"/>
    </sheetView>
  </sheetViews>
  <sheetFormatPr defaultColWidth="9.140625" defaultRowHeight="12.75"/>
  <cols>
    <col min="1" max="1" width="21.57421875" style="3" customWidth="1"/>
    <col min="2" max="2" width="22.57421875" style="0" customWidth="1"/>
    <col min="3" max="3" width="25.140625" style="1" customWidth="1"/>
    <col min="4" max="4" width="17.00390625" style="0" bestFit="1" customWidth="1"/>
    <col min="5" max="5" width="17.421875" style="0" bestFit="1" customWidth="1"/>
    <col min="6" max="6" width="22.8515625" style="1" bestFit="1" customWidth="1"/>
    <col min="7" max="7" width="17.140625" style="0" bestFit="1" customWidth="1"/>
    <col min="8" max="8" width="26.421875" style="1" bestFit="1" customWidth="1"/>
    <col min="9" max="9" width="13.28125" style="0" bestFit="1" customWidth="1"/>
    <col min="10" max="10" width="15.28125" style="0" bestFit="1" customWidth="1"/>
    <col min="11" max="11" width="22.57421875" style="2" bestFit="1" customWidth="1"/>
    <col min="12" max="12" width="13.8515625" style="0" customWidth="1"/>
    <col min="13" max="13" width="17.00390625" style="0" customWidth="1"/>
  </cols>
  <sheetData>
    <row r="1" spans="1:13" ht="77.25" customHeight="1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3.7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2" t="s">
        <v>10</v>
      </c>
      <c r="L2" s="21" t="s">
        <v>11</v>
      </c>
      <c r="M2" s="21" t="s">
        <v>12</v>
      </c>
    </row>
    <row r="3" spans="1:13" ht="33.75">
      <c r="A3" s="10" t="s">
        <v>13</v>
      </c>
      <c r="B3" s="11" t="s">
        <v>23</v>
      </c>
      <c r="C3" s="12" t="s">
        <v>24</v>
      </c>
      <c r="D3" s="11" t="s">
        <v>17</v>
      </c>
      <c r="E3" s="11" t="s">
        <v>17</v>
      </c>
      <c r="F3" s="12" t="s">
        <v>25</v>
      </c>
      <c r="G3" s="11" t="s">
        <v>19</v>
      </c>
      <c r="H3" s="12" t="s">
        <v>72</v>
      </c>
      <c r="I3" s="11" t="s">
        <v>73</v>
      </c>
      <c r="J3" s="11">
        <v>1</v>
      </c>
      <c r="K3" s="13">
        <v>30266.29</v>
      </c>
      <c r="L3" s="11" t="s">
        <v>26</v>
      </c>
      <c r="M3" s="14">
        <v>44687.4180162037</v>
      </c>
    </row>
    <row r="4" spans="1:13" ht="22.5">
      <c r="A4" s="5" t="s">
        <v>13</v>
      </c>
      <c r="B4" s="6" t="s">
        <v>27</v>
      </c>
      <c r="C4" s="7" t="s">
        <v>28</v>
      </c>
      <c r="D4" s="6" t="s">
        <v>17</v>
      </c>
      <c r="E4" s="6" t="s">
        <v>17</v>
      </c>
      <c r="F4" s="7" t="s">
        <v>25</v>
      </c>
      <c r="G4" s="6" t="s">
        <v>19</v>
      </c>
      <c r="H4" s="7" t="s">
        <v>74</v>
      </c>
      <c r="I4" s="6"/>
      <c r="J4" s="6">
        <v>1</v>
      </c>
      <c r="K4" s="8">
        <v>14850</v>
      </c>
      <c r="L4" s="6" t="s">
        <v>26</v>
      </c>
      <c r="M4" s="9">
        <v>44690.38195790509</v>
      </c>
    </row>
    <row r="5" spans="1:13" ht="22.5">
      <c r="A5" s="10" t="s">
        <v>13</v>
      </c>
      <c r="B5" s="11" t="s">
        <v>29</v>
      </c>
      <c r="C5" s="12" t="s">
        <v>30</v>
      </c>
      <c r="D5" s="11" t="s">
        <v>17</v>
      </c>
      <c r="E5" s="11" t="s">
        <v>17</v>
      </c>
      <c r="F5" s="12" t="s">
        <v>25</v>
      </c>
      <c r="G5" s="11" t="s">
        <v>19</v>
      </c>
      <c r="H5" s="12" t="s">
        <v>31</v>
      </c>
      <c r="I5" s="11" t="s">
        <v>20</v>
      </c>
      <c r="J5" s="11">
        <v>1</v>
      </c>
      <c r="K5" s="13">
        <v>127853</v>
      </c>
      <c r="L5" s="11" t="s">
        <v>22</v>
      </c>
      <c r="M5" s="14">
        <v>44692.38890648148</v>
      </c>
    </row>
    <row r="6" spans="1:13" ht="33.75">
      <c r="A6" s="5" t="s">
        <v>13</v>
      </c>
      <c r="B6" s="6" t="s">
        <v>32</v>
      </c>
      <c r="C6" s="7" t="s">
        <v>33</v>
      </c>
      <c r="D6" s="6" t="s">
        <v>17</v>
      </c>
      <c r="E6" s="6" t="s">
        <v>17</v>
      </c>
      <c r="F6" s="7" t="s">
        <v>25</v>
      </c>
      <c r="G6" s="6" t="s">
        <v>19</v>
      </c>
      <c r="H6" s="7" t="s">
        <v>34</v>
      </c>
      <c r="I6" s="6" t="s">
        <v>20</v>
      </c>
      <c r="J6" s="6">
        <v>1</v>
      </c>
      <c r="K6" s="8">
        <v>128699</v>
      </c>
      <c r="L6" s="6" t="s">
        <v>22</v>
      </c>
      <c r="M6" s="9">
        <v>44697.50372700231</v>
      </c>
    </row>
    <row r="7" spans="1:13" ht="33.75">
      <c r="A7" s="10" t="s">
        <v>13</v>
      </c>
      <c r="B7" s="11" t="s">
        <v>35</v>
      </c>
      <c r="C7" s="12" t="s">
        <v>36</v>
      </c>
      <c r="D7" s="11" t="s">
        <v>17</v>
      </c>
      <c r="E7" s="11" t="s">
        <v>17</v>
      </c>
      <c r="F7" s="12" t="s">
        <v>25</v>
      </c>
      <c r="G7" s="11" t="s">
        <v>37</v>
      </c>
      <c r="H7" s="12"/>
      <c r="I7" s="11"/>
      <c r="J7" s="11">
        <v>0</v>
      </c>
      <c r="K7" s="13"/>
      <c r="L7" s="11" t="s">
        <v>26</v>
      </c>
      <c r="M7" s="14">
        <v>44697.51394710648</v>
      </c>
    </row>
    <row r="8" spans="1:13" ht="33.75">
      <c r="A8" s="10" t="s">
        <v>13</v>
      </c>
      <c r="B8" s="11" t="s">
        <v>40</v>
      </c>
      <c r="C8" s="12" t="s">
        <v>41</v>
      </c>
      <c r="D8" s="11" t="s">
        <v>17</v>
      </c>
      <c r="E8" s="11" t="s">
        <v>17</v>
      </c>
      <c r="F8" s="12" t="s">
        <v>25</v>
      </c>
      <c r="G8" s="11" t="s">
        <v>19</v>
      </c>
      <c r="H8" s="12" t="s">
        <v>76</v>
      </c>
      <c r="I8" s="11" t="s">
        <v>73</v>
      </c>
      <c r="J8" s="11">
        <v>1</v>
      </c>
      <c r="K8" s="13">
        <v>22160</v>
      </c>
      <c r="L8" s="11" t="s">
        <v>26</v>
      </c>
      <c r="M8" s="14">
        <v>44699.61462731481</v>
      </c>
    </row>
    <row r="9" spans="1:13" ht="33.75">
      <c r="A9" s="5" t="s">
        <v>13</v>
      </c>
      <c r="B9" s="6" t="s">
        <v>42</v>
      </c>
      <c r="C9" s="7" t="s">
        <v>43</v>
      </c>
      <c r="D9" s="6" t="s">
        <v>17</v>
      </c>
      <c r="E9" s="6" t="s">
        <v>17</v>
      </c>
      <c r="F9" s="7" t="s">
        <v>25</v>
      </c>
      <c r="G9" s="6" t="s">
        <v>19</v>
      </c>
      <c r="H9" s="7" t="s">
        <v>44</v>
      </c>
      <c r="I9" s="6" t="s">
        <v>20</v>
      </c>
      <c r="J9" s="6">
        <v>1</v>
      </c>
      <c r="K9" s="8">
        <v>10915</v>
      </c>
      <c r="L9" s="6" t="s">
        <v>22</v>
      </c>
      <c r="M9" s="9">
        <v>44700.427130868055</v>
      </c>
    </row>
    <row r="10" spans="1:13" ht="45">
      <c r="A10" s="10" t="s">
        <v>13</v>
      </c>
      <c r="B10" s="11" t="s">
        <v>45</v>
      </c>
      <c r="C10" s="12" t="s">
        <v>46</v>
      </c>
      <c r="D10" s="11" t="s">
        <v>17</v>
      </c>
      <c r="E10" s="11" t="s">
        <v>17</v>
      </c>
      <c r="F10" s="12" t="s">
        <v>25</v>
      </c>
      <c r="G10" s="11" t="s">
        <v>19</v>
      </c>
      <c r="H10" s="12" t="s">
        <v>47</v>
      </c>
      <c r="I10" s="11" t="s">
        <v>20</v>
      </c>
      <c r="J10" s="11">
        <v>1</v>
      </c>
      <c r="K10" s="13">
        <v>12725</v>
      </c>
      <c r="L10" s="11" t="s">
        <v>22</v>
      </c>
      <c r="M10" s="14">
        <v>44701.3542084838</v>
      </c>
    </row>
    <row r="11" spans="1:13" ht="45">
      <c r="A11" s="5" t="s">
        <v>13</v>
      </c>
      <c r="B11" s="6" t="s">
        <v>48</v>
      </c>
      <c r="C11" s="7" t="s">
        <v>49</v>
      </c>
      <c r="D11" s="6" t="s">
        <v>16</v>
      </c>
      <c r="E11" s="6" t="s">
        <v>17</v>
      </c>
      <c r="F11" s="7" t="s">
        <v>25</v>
      </c>
      <c r="G11" s="6" t="s">
        <v>19</v>
      </c>
      <c r="H11" s="7" t="s">
        <v>50</v>
      </c>
      <c r="I11" s="6" t="s">
        <v>20</v>
      </c>
      <c r="J11" s="6">
        <v>1</v>
      </c>
      <c r="K11" s="8">
        <v>42215</v>
      </c>
      <c r="L11" s="6" t="s">
        <v>22</v>
      </c>
      <c r="M11" s="9">
        <v>44701.375331863426</v>
      </c>
    </row>
    <row r="12" spans="1:13" ht="33.75">
      <c r="A12" s="5" t="s">
        <v>13</v>
      </c>
      <c r="B12" s="6" t="s">
        <v>54</v>
      </c>
      <c r="C12" s="7" t="s">
        <v>55</v>
      </c>
      <c r="D12" s="6" t="s">
        <v>17</v>
      </c>
      <c r="E12" s="6" t="s">
        <v>17</v>
      </c>
      <c r="F12" s="7" t="s">
        <v>25</v>
      </c>
      <c r="G12" s="6" t="s">
        <v>19</v>
      </c>
      <c r="H12" s="7" t="s">
        <v>56</v>
      </c>
      <c r="I12" s="6" t="s">
        <v>20</v>
      </c>
      <c r="J12" s="6">
        <v>1</v>
      </c>
      <c r="K12" s="8">
        <v>60818</v>
      </c>
      <c r="L12" s="6" t="s">
        <v>26</v>
      </c>
      <c r="M12" s="9">
        <v>44704.47949853009</v>
      </c>
    </row>
    <row r="13" spans="1:13" ht="33.75">
      <c r="A13" s="10" t="s">
        <v>13</v>
      </c>
      <c r="B13" s="11" t="s">
        <v>57</v>
      </c>
      <c r="C13" s="12" t="s">
        <v>58</v>
      </c>
      <c r="D13" s="11" t="s">
        <v>17</v>
      </c>
      <c r="E13" s="11" t="s">
        <v>17</v>
      </c>
      <c r="F13" s="12" t="s">
        <v>25</v>
      </c>
      <c r="G13" s="11" t="s">
        <v>19</v>
      </c>
      <c r="H13" s="12" t="s">
        <v>59</v>
      </c>
      <c r="I13" s="11" t="s">
        <v>20</v>
      </c>
      <c r="J13" s="11">
        <v>1</v>
      </c>
      <c r="K13" s="13">
        <v>144000</v>
      </c>
      <c r="L13" s="11" t="s">
        <v>26</v>
      </c>
      <c r="M13" s="14">
        <v>44704.63339880787</v>
      </c>
    </row>
    <row r="14" spans="1:13" ht="22.5">
      <c r="A14" s="5" t="s">
        <v>13</v>
      </c>
      <c r="B14" s="6" t="s">
        <v>60</v>
      </c>
      <c r="C14" s="7" t="s">
        <v>61</v>
      </c>
      <c r="D14" s="6" t="s">
        <v>17</v>
      </c>
      <c r="E14" s="6" t="s">
        <v>17</v>
      </c>
      <c r="F14" s="7" t="s">
        <v>25</v>
      </c>
      <c r="G14" s="6" t="s">
        <v>19</v>
      </c>
      <c r="H14" s="7" t="s">
        <v>77</v>
      </c>
      <c r="I14" s="6" t="s">
        <v>73</v>
      </c>
      <c r="J14" s="6">
        <v>1</v>
      </c>
      <c r="K14" s="8">
        <v>35999.44</v>
      </c>
      <c r="L14" s="6" t="s">
        <v>26</v>
      </c>
      <c r="M14" s="9">
        <v>44706.38893715278</v>
      </c>
    </row>
    <row r="15" spans="1:13" ht="22.5">
      <c r="A15" s="10" t="s">
        <v>13</v>
      </c>
      <c r="B15" s="11" t="s">
        <v>62</v>
      </c>
      <c r="C15" s="12" t="s">
        <v>63</v>
      </c>
      <c r="D15" s="11" t="s">
        <v>17</v>
      </c>
      <c r="E15" s="11" t="s">
        <v>17</v>
      </c>
      <c r="F15" s="12" t="s">
        <v>25</v>
      </c>
      <c r="G15" s="11" t="s">
        <v>19</v>
      </c>
      <c r="H15" s="12" t="s">
        <v>31</v>
      </c>
      <c r="I15" s="11" t="s">
        <v>78</v>
      </c>
      <c r="J15" s="11">
        <v>1</v>
      </c>
      <c r="K15" s="13">
        <v>113575</v>
      </c>
      <c r="L15" s="11" t="s">
        <v>26</v>
      </c>
      <c r="M15" s="14">
        <v>44706.419461840276</v>
      </c>
    </row>
    <row r="16" spans="1:13" ht="33.75">
      <c r="A16" s="5" t="s">
        <v>13</v>
      </c>
      <c r="B16" s="6" t="s">
        <v>64</v>
      </c>
      <c r="C16" s="7" t="s">
        <v>65</v>
      </c>
      <c r="D16" s="6" t="s">
        <v>17</v>
      </c>
      <c r="E16" s="6" t="s">
        <v>17</v>
      </c>
      <c r="F16" s="7" t="s">
        <v>25</v>
      </c>
      <c r="G16" s="6" t="s">
        <v>19</v>
      </c>
      <c r="H16" s="7" t="s">
        <v>66</v>
      </c>
      <c r="I16" s="6" t="s">
        <v>20</v>
      </c>
      <c r="J16" s="6">
        <v>1</v>
      </c>
      <c r="K16" s="8">
        <v>164000</v>
      </c>
      <c r="L16" s="6" t="s">
        <v>26</v>
      </c>
      <c r="M16" s="9">
        <v>44707.64238568287</v>
      </c>
    </row>
    <row r="17" spans="1:13" ht="45">
      <c r="A17" s="10" t="s">
        <v>13</v>
      </c>
      <c r="B17" s="11" t="s">
        <v>67</v>
      </c>
      <c r="C17" s="12" t="s">
        <v>68</v>
      </c>
      <c r="D17" s="11" t="s">
        <v>17</v>
      </c>
      <c r="E17" s="11" t="s">
        <v>17</v>
      </c>
      <c r="F17" s="12" t="s">
        <v>25</v>
      </c>
      <c r="G17" s="11" t="s">
        <v>19</v>
      </c>
      <c r="H17" s="12" t="s">
        <v>79</v>
      </c>
      <c r="I17" s="11" t="s">
        <v>73</v>
      </c>
      <c r="J17" s="11">
        <v>1</v>
      </c>
      <c r="K17" s="13">
        <v>22213.5</v>
      </c>
      <c r="L17" s="11" t="s">
        <v>26</v>
      </c>
      <c r="M17" s="14">
        <v>44712.37504861111</v>
      </c>
    </row>
    <row r="18" spans="10:11" ht="17.25" customHeight="1" thickBot="1">
      <c r="J18" s="23" t="s">
        <v>84</v>
      </c>
      <c r="K18" s="23">
        <f>SUM(K3:K17)</f>
        <v>930289.23</v>
      </c>
    </row>
  </sheetData>
  <sheetProtection/>
  <autoFilter ref="A2:M18"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9.140625" defaultRowHeight="12.75"/>
  <cols>
    <col min="1" max="1" width="21.8515625" style="3" bestFit="1" customWidth="1"/>
    <col min="2" max="2" width="22.140625" style="0" bestFit="1" customWidth="1"/>
    <col min="3" max="3" width="27.8515625" style="1" customWidth="1"/>
    <col min="4" max="4" width="12.421875" style="0" bestFit="1" customWidth="1"/>
    <col min="5" max="5" width="13.421875" style="0" customWidth="1"/>
    <col min="6" max="6" width="13.57421875" style="1" bestFit="1" customWidth="1"/>
    <col min="7" max="7" width="15.140625" style="0" bestFit="1" customWidth="1"/>
    <col min="8" max="8" width="27.00390625" style="1" customWidth="1"/>
    <col min="9" max="9" width="9.7109375" style="0" customWidth="1"/>
    <col min="10" max="10" width="11.00390625" style="0" customWidth="1"/>
    <col min="11" max="11" width="20.00390625" style="2" bestFit="1" customWidth="1"/>
    <col min="12" max="12" width="17.421875" style="0" bestFit="1" customWidth="1"/>
    <col min="13" max="13" width="20.140625" style="0" bestFit="1" customWidth="1"/>
  </cols>
  <sheetData>
    <row r="1" spans="1:13" ht="77.25" customHeight="1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3.7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2" t="s">
        <v>10</v>
      </c>
      <c r="L2" s="21" t="s">
        <v>11</v>
      </c>
      <c r="M2" s="21" t="s">
        <v>12</v>
      </c>
    </row>
    <row r="3" spans="1:13" ht="90">
      <c r="A3" s="5" t="s">
        <v>13</v>
      </c>
      <c r="B3" s="6" t="s">
        <v>14</v>
      </c>
      <c r="C3" s="7" t="s">
        <v>15</v>
      </c>
      <c r="D3" s="6" t="s">
        <v>16</v>
      </c>
      <c r="E3" s="6" t="s">
        <v>17</v>
      </c>
      <c r="F3" s="7" t="s">
        <v>18</v>
      </c>
      <c r="G3" s="6" t="s">
        <v>19</v>
      </c>
      <c r="H3" s="7" t="s">
        <v>81</v>
      </c>
      <c r="I3" s="6" t="s">
        <v>20</v>
      </c>
      <c r="J3" s="6">
        <v>5</v>
      </c>
      <c r="K3" s="8">
        <v>684846</v>
      </c>
      <c r="L3" s="7" t="s">
        <v>21</v>
      </c>
      <c r="M3" s="9">
        <v>44686.61813232639</v>
      </c>
    </row>
    <row r="4" spans="1:13" ht="39" customHeight="1">
      <c r="A4" s="5" t="s">
        <v>13</v>
      </c>
      <c r="B4" s="6" t="s">
        <v>38</v>
      </c>
      <c r="C4" s="7" t="s">
        <v>39</v>
      </c>
      <c r="D4" s="6" t="s">
        <v>17</v>
      </c>
      <c r="E4" s="6" t="s">
        <v>17</v>
      </c>
      <c r="F4" s="7" t="s">
        <v>18</v>
      </c>
      <c r="G4" s="6" t="s">
        <v>19</v>
      </c>
      <c r="H4" s="7" t="s">
        <v>75</v>
      </c>
      <c r="I4" s="6"/>
      <c r="J4" s="6">
        <v>1</v>
      </c>
      <c r="K4" s="8">
        <v>235080.44</v>
      </c>
      <c r="L4" s="7" t="s">
        <v>26</v>
      </c>
      <c r="M4" s="9">
        <v>44698.41986203704</v>
      </c>
    </row>
    <row r="5" spans="1:13" ht="46.5" customHeight="1">
      <c r="A5" s="10" t="s">
        <v>13</v>
      </c>
      <c r="B5" s="11" t="s">
        <v>51</v>
      </c>
      <c r="C5" s="12" t="s">
        <v>52</v>
      </c>
      <c r="D5" s="11" t="s">
        <v>17</v>
      </c>
      <c r="E5" s="11" t="s">
        <v>17</v>
      </c>
      <c r="F5" s="12" t="s">
        <v>18</v>
      </c>
      <c r="G5" s="11" t="s">
        <v>19</v>
      </c>
      <c r="H5" s="12" t="s">
        <v>53</v>
      </c>
      <c r="I5" s="11" t="s">
        <v>20</v>
      </c>
      <c r="J5" s="11">
        <v>1</v>
      </c>
      <c r="K5" s="13">
        <v>196196</v>
      </c>
      <c r="L5" s="12" t="s">
        <v>22</v>
      </c>
      <c r="M5" s="14">
        <v>44701.4176621875</v>
      </c>
    </row>
    <row r="6" spans="1:13" ht="41.25" customHeight="1" thickBot="1">
      <c r="A6" s="5" t="s">
        <v>13</v>
      </c>
      <c r="B6" s="6" t="s">
        <v>69</v>
      </c>
      <c r="C6" s="7" t="s">
        <v>70</v>
      </c>
      <c r="D6" s="6" t="s">
        <v>16</v>
      </c>
      <c r="E6" s="6" t="s">
        <v>17</v>
      </c>
      <c r="F6" s="7" t="s">
        <v>18</v>
      </c>
      <c r="G6" s="6" t="s">
        <v>71</v>
      </c>
      <c r="H6" s="7"/>
      <c r="I6" s="6" t="s">
        <v>80</v>
      </c>
      <c r="J6" s="15">
        <v>0</v>
      </c>
      <c r="K6" s="16"/>
      <c r="L6" s="7" t="s">
        <v>26</v>
      </c>
      <c r="M6" s="9">
        <v>44712.6044184375</v>
      </c>
    </row>
    <row r="7" spans="10:11" ht="15.75" thickBot="1">
      <c r="J7" s="17" t="s">
        <v>84</v>
      </c>
      <c r="K7" s="18">
        <f>SUM(K3:K6)</f>
        <v>1116122.44</v>
      </c>
    </row>
  </sheetData>
  <sheetProtection/>
  <autoFilter ref="A2:M7"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8515625" style="3" bestFit="1" customWidth="1"/>
    <col min="2" max="2" width="22.8515625" style="0" customWidth="1"/>
    <col min="3" max="3" width="26.8515625" style="1" customWidth="1"/>
    <col min="4" max="4" width="12.421875" style="0" bestFit="1" customWidth="1"/>
    <col min="5" max="5" width="13.421875" style="0" customWidth="1"/>
    <col min="6" max="6" width="22.8515625" style="1" bestFit="1" customWidth="1"/>
    <col min="7" max="7" width="15.140625" style="0" bestFit="1" customWidth="1"/>
    <col min="8" max="8" width="27.00390625" style="1" customWidth="1"/>
    <col min="9" max="9" width="8.7109375" style="0" bestFit="1" customWidth="1"/>
    <col min="10" max="10" width="9.57421875" style="0" bestFit="1" customWidth="1"/>
    <col min="11" max="11" width="15.421875" style="2" bestFit="1" customWidth="1"/>
    <col min="12" max="12" width="18.7109375" style="0" customWidth="1"/>
    <col min="13" max="13" width="16.140625" style="0" customWidth="1"/>
    <col min="14" max="14" width="8.8515625" style="0" customWidth="1"/>
  </cols>
  <sheetData>
    <row r="1" spans="1:13" ht="89.25" customHeight="1" thickBot="1">
      <c r="A1" s="59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33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6" t="s">
        <v>10</v>
      </c>
      <c r="L2" s="25" t="s">
        <v>11</v>
      </c>
      <c r="M2" s="27" t="s">
        <v>12</v>
      </c>
    </row>
    <row r="3" spans="1:13" ht="90">
      <c r="A3" s="5" t="s">
        <v>13</v>
      </c>
      <c r="B3" s="6" t="s">
        <v>14</v>
      </c>
      <c r="C3" s="7" t="s">
        <v>15</v>
      </c>
      <c r="D3" s="6" t="s">
        <v>16</v>
      </c>
      <c r="E3" s="6" t="s">
        <v>17</v>
      </c>
      <c r="F3" s="7" t="s">
        <v>18</v>
      </c>
      <c r="G3" s="6" t="s">
        <v>19</v>
      </c>
      <c r="H3" s="7" t="s">
        <v>81</v>
      </c>
      <c r="I3" s="6" t="s">
        <v>20</v>
      </c>
      <c r="J3" s="6">
        <v>5</v>
      </c>
      <c r="K3" s="8">
        <v>684846</v>
      </c>
      <c r="L3" s="7" t="s">
        <v>21</v>
      </c>
      <c r="M3" s="9">
        <v>44686.61813232639</v>
      </c>
    </row>
    <row r="4" spans="1:13" ht="22.5">
      <c r="A4" s="10" t="s">
        <v>13</v>
      </c>
      <c r="B4" s="11" t="s">
        <v>29</v>
      </c>
      <c r="C4" s="12" t="s">
        <v>30</v>
      </c>
      <c r="D4" s="11" t="s">
        <v>17</v>
      </c>
      <c r="E4" s="11" t="s">
        <v>17</v>
      </c>
      <c r="F4" s="12" t="s">
        <v>25</v>
      </c>
      <c r="G4" s="11" t="s">
        <v>19</v>
      </c>
      <c r="H4" s="12" t="s">
        <v>31</v>
      </c>
      <c r="I4" s="11" t="s">
        <v>20</v>
      </c>
      <c r="J4" s="11">
        <v>1</v>
      </c>
      <c r="K4" s="13">
        <v>127853</v>
      </c>
      <c r="L4" s="12" t="s">
        <v>22</v>
      </c>
      <c r="M4" s="14">
        <v>44692.38890648148</v>
      </c>
    </row>
    <row r="5" spans="1:13" ht="33.75">
      <c r="A5" s="5" t="s">
        <v>13</v>
      </c>
      <c r="B5" s="6" t="s">
        <v>32</v>
      </c>
      <c r="C5" s="7" t="s">
        <v>33</v>
      </c>
      <c r="D5" s="6" t="s">
        <v>17</v>
      </c>
      <c r="E5" s="6" t="s">
        <v>17</v>
      </c>
      <c r="F5" s="7" t="s">
        <v>25</v>
      </c>
      <c r="G5" s="6" t="s">
        <v>19</v>
      </c>
      <c r="H5" s="7" t="s">
        <v>34</v>
      </c>
      <c r="I5" s="6" t="s">
        <v>20</v>
      </c>
      <c r="J5" s="6">
        <v>1</v>
      </c>
      <c r="K5" s="8">
        <v>128699</v>
      </c>
      <c r="L5" s="7" t="s">
        <v>22</v>
      </c>
      <c r="M5" s="9">
        <v>44697.50372700231</v>
      </c>
    </row>
    <row r="6" spans="1:13" ht="33.75">
      <c r="A6" s="5" t="s">
        <v>13</v>
      </c>
      <c r="B6" s="6" t="s">
        <v>42</v>
      </c>
      <c r="C6" s="7" t="s">
        <v>43</v>
      </c>
      <c r="D6" s="6" t="s">
        <v>17</v>
      </c>
      <c r="E6" s="6" t="s">
        <v>17</v>
      </c>
      <c r="F6" s="7" t="s">
        <v>25</v>
      </c>
      <c r="G6" s="6" t="s">
        <v>19</v>
      </c>
      <c r="H6" s="7" t="s">
        <v>44</v>
      </c>
      <c r="I6" s="6" t="s">
        <v>20</v>
      </c>
      <c r="J6" s="6">
        <v>1</v>
      </c>
      <c r="K6" s="8">
        <v>10915</v>
      </c>
      <c r="L6" s="7" t="s">
        <v>22</v>
      </c>
      <c r="M6" s="9">
        <v>44700.427130868055</v>
      </c>
    </row>
    <row r="7" spans="1:13" ht="45">
      <c r="A7" s="10" t="s">
        <v>13</v>
      </c>
      <c r="B7" s="11" t="s">
        <v>45</v>
      </c>
      <c r="C7" s="12" t="s">
        <v>46</v>
      </c>
      <c r="D7" s="11" t="s">
        <v>17</v>
      </c>
      <c r="E7" s="11" t="s">
        <v>17</v>
      </c>
      <c r="F7" s="12" t="s">
        <v>25</v>
      </c>
      <c r="G7" s="11" t="s">
        <v>19</v>
      </c>
      <c r="H7" s="12" t="s">
        <v>47</v>
      </c>
      <c r="I7" s="11" t="s">
        <v>20</v>
      </c>
      <c r="J7" s="11">
        <v>1</v>
      </c>
      <c r="K7" s="13">
        <v>12725</v>
      </c>
      <c r="L7" s="12" t="s">
        <v>22</v>
      </c>
      <c r="M7" s="14">
        <v>44701.3542084838</v>
      </c>
    </row>
    <row r="8" spans="1:13" ht="45">
      <c r="A8" s="5" t="s">
        <v>13</v>
      </c>
      <c r="B8" s="6" t="s">
        <v>48</v>
      </c>
      <c r="C8" s="7" t="s">
        <v>49</v>
      </c>
      <c r="D8" s="6" t="s">
        <v>16</v>
      </c>
      <c r="E8" s="6" t="s">
        <v>17</v>
      </c>
      <c r="F8" s="7" t="s">
        <v>25</v>
      </c>
      <c r="G8" s="6" t="s">
        <v>19</v>
      </c>
      <c r="H8" s="7" t="s">
        <v>50</v>
      </c>
      <c r="I8" s="6" t="s">
        <v>20</v>
      </c>
      <c r="J8" s="6">
        <v>1</v>
      </c>
      <c r="K8" s="8">
        <v>42215</v>
      </c>
      <c r="L8" s="7" t="s">
        <v>22</v>
      </c>
      <c r="M8" s="9">
        <v>44701.375331863426</v>
      </c>
    </row>
    <row r="9" spans="1:13" ht="33.75">
      <c r="A9" s="10" t="s">
        <v>13</v>
      </c>
      <c r="B9" s="11" t="s">
        <v>51</v>
      </c>
      <c r="C9" s="12" t="s">
        <v>52</v>
      </c>
      <c r="D9" s="11" t="s">
        <v>17</v>
      </c>
      <c r="E9" s="11" t="s">
        <v>17</v>
      </c>
      <c r="F9" s="12" t="s">
        <v>18</v>
      </c>
      <c r="G9" s="11" t="s">
        <v>19</v>
      </c>
      <c r="H9" s="12" t="s">
        <v>53</v>
      </c>
      <c r="I9" s="11" t="s">
        <v>20</v>
      </c>
      <c r="J9" s="11">
        <v>1</v>
      </c>
      <c r="K9" s="13">
        <v>196196</v>
      </c>
      <c r="L9" s="12" t="s">
        <v>22</v>
      </c>
      <c r="M9" s="14">
        <v>44701.4176621875</v>
      </c>
    </row>
    <row r="10" spans="10:11" ht="13.5" thickBot="1">
      <c r="J10" s="28" t="s">
        <v>84</v>
      </c>
      <c r="K10" s="29">
        <f>SUM(K3:K9)</f>
        <v>1203449</v>
      </c>
    </row>
  </sheetData>
  <sheetProtection/>
  <autoFilter ref="A2:M10"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21.8515625" style="3" bestFit="1" customWidth="1"/>
    <col min="2" max="2" width="22.140625" style="0" bestFit="1" customWidth="1"/>
    <col min="3" max="3" width="22.421875" style="1" customWidth="1"/>
    <col min="4" max="4" width="12.421875" style="0" bestFit="1" customWidth="1"/>
    <col min="5" max="5" width="13.421875" style="0" customWidth="1"/>
    <col min="6" max="6" width="22.8515625" style="1" bestFit="1" customWidth="1"/>
    <col min="7" max="7" width="15.140625" style="0" bestFit="1" customWidth="1"/>
    <col min="8" max="8" width="27.00390625" style="1" customWidth="1"/>
    <col min="9" max="9" width="10.57421875" style="0" customWidth="1"/>
    <col min="10" max="10" width="11.28125" style="0" customWidth="1"/>
    <col min="11" max="11" width="14.57421875" style="2" bestFit="1" customWidth="1"/>
    <col min="12" max="12" width="14.140625" style="0" bestFit="1" customWidth="1"/>
    <col min="13" max="13" width="15.57421875" style="0" bestFit="1" customWidth="1"/>
    <col min="14" max="14" width="2.57421875" style="0" customWidth="1"/>
  </cols>
  <sheetData>
    <row r="1" spans="3:13" ht="77.25" customHeight="1">
      <c r="C1" s="58" t="s">
        <v>82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40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2" t="s">
        <v>10</v>
      </c>
      <c r="L2" s="21" t="s">
        <v>11</v>
      </c>
      <c r="M2" s="21" t="s">
        <v>12</v>
      </c>
    </row>
    <row r="3" spans="1:13" ht="93.75" customHeight="1">
      <c r="A3" s="5" t="s">
        <v>13</v>
      </c>
      <c r="B3" s="6" t="s">
        <v>14</v>
      </c>
      <c r="C3" s="7" t="s">
        <v>15</v>
      </c>
      <c r="D3" s="6" t="s">
        <v>16</v>
      </c>
      <c r="E3" s="6" t="s">
        <v>17</v>
      </c>
      <c r="F3" s="7" t="s">
        <v>18</v>
      </c>
      <c r="G3" s="6" t="s">
        <v>19</v>
      </c>
      <c r="H3" s="7" t="s">
        <v>81</v>
      </c>
      <c r="I3" s="6" t="s">
        <v>20</v>
      </c>
      <c r="J3" s="6">
        <v>5</v>
      </c>
      <c r="K3" s="8">
        <v>684846</v>
      </c>
      <c r="L3" s="6" t="s">
        <v>21</v>
      </c>
      <c r="M3" s="9">
        <v>44686.61813232639</v>
      </c>
    </row>
    <row r="4" spans="1:13" ht="45">
      <c r="A4" s="10" t="s">
        <v>13</v>
      </c>
      <c r="B4" s="11" t="s">
        <v>23</v>
      </c>
      <c r="C4" s="12" t="s">
        <v>24</v>
      </c>
      <c r="D4" s="11" t="s">
        <v>17</v>
      </c>
      <c r="E4" s="11" t="s">
        <v>17</v>
      </c>
      <c r="F4" s="12" t="s">
        <v>25</v>
      </c>
      <c r="G4" s="11" t="s">
        <v>19</v>
      </c>
      <c r="H4" s="12" t="s">
        <v>72</v>
      </c>
      <c r="I4" s="11" t="s">
        <v>73</v>
      </c>
      <c r="J4" s="11">
        <v>1</v>
      </c>
      <c r="K4" s="13">
        <v>30266.29</v>
      </c>
      <c r="L4" s="11" t="s">
        <v>26</v>
      </c>
      <c r="M4" s="14">
        <v>44687.4180162037</v>
      </c>
    </row>
    <row r="5" spans="1:13" ht="33.75">
      <c r="A5" s="5" t="s">
        <v>13</v>
      </c>
      <c r="B5" s="6" t="s">
        <v>27</v>
      </c>
      <c r="C5" s="7" t="s">
        <v>28</v>
      </c>
      <c r="D5" s="6" t="s">
        <v>17</v>
      </c>
      <c r="E5" s="6" t="s">
        <v>17</v>
      </c>
      <c r="F5" s="7" t="s">
        <v>25</v>
      </c>
      <c r="G5" s="6" t="s">
        <v>19</v>
      </c>
      <c r="H5" s="7" t="s">
        <v>74</v>
      </c>
      <c r="I5" s="6"/>
      <c r="J5" s="6">
        <v>1</v>
      </c>
      <c r="K5" s="8">
        <v>14850</v>
      </c>
      <c r="L5" s="6" t="s">
        <v>26</v>
      </c>
      <c r="M5" s="9">
        <v>44690.38195790509</v>
      </c>
    </row>
    <row r="6" spans="1:13" ht="22.5">
      <c r="A6" s="10" t="s">
        <v>13</v>
      </c>
      <c r="B6" s="11" t="s">
        <v>29</v>
      </c>
      <c r="C6" s="12" t="s">
        <v>30</v>
      </c>
      <c r="D6" s="11" t="s">
        <v>17</v>
      </c>
      <c r="E6" s="11" t="s">
        <v>17</v>
      </c>
      <c r="F6" s="12" t="s">
        <v>25</v>
      </c>
      <c r="G6" s="11" t="s">
        <v>19</v>
      </c>
      <c r="H6" s="12" t="s">
        <v>31</v>
      </c>
      <c r="I6" s="11" t="s">
        <v>20</v>
      </c>
      <c r="J6" s="11">
        <v>1</v>
      </c>
      <c r="K6" s="13">
        <v>127853</v>
      </c>
      <c r="L6" s="11" t="s">
        <v>22</v>
      </c>
      <c r="M6" s="14">
        <v>44692.38890648148</v>
      </c>
    </row>
    <row r="7" spans="1:13" ht="33.75">
      <c r="A7" s="5" t="s">
        <v>13</v>
      </c>
      <c r="B7" s="6" t="s">
        <v>32</v>
      </c>
      <c r="C7" s="7" t="s">
        <v>33</v>
      </c>
      <c r="D7" s="6" t="s">
        <v>17</v>
      </c>
      <c r="E7" s="6" t="s">
        <v>17</v>
      </c>
      <c r="F7" s="7" t="s">
        <v>25</v>
      </c>
      <c r="G7" s="6" t="s">
        <v>19</v>
      </c>
      <c r="H7" s="7" t="s">
        <v>34</v>
      </c>
      <c r="I7" s="6" t="s">
        <v>20</v>
      </c>
      <c r="J7" s="6">
        <v>1</v>
      </c>
      <c r="K7" s="8">
        <v>128699</v>
      </c>
      <c r="L7" s="6" t="s">
        <v>22</v>
      </c>
      <c r="M7" s="9">
        <v>44697.50372700231</v>
      </c>
    </row>
    <row r="8" spans="1:13" ht="45">
      <c r="A8" s="10" t="s">
        <v>13</v>
      </c>
      <c r="B8" s="11" t="s">
        <v>35</v>
      </c>
      <c r="C8" s="12" t="s">
        <v>36</v>
      </c>
      <c r="D8" s="11" t="s">
        <v>17</v>
      </c>
      <c r="E8" s="11" t="s">
        <v>17</v>
      </c>
      <c r="F8" s="12" t="s">
        <v>25</v>
      </c>
      <c r="G8" s="11" t="s">
        <v>37</v>
      </c>
      <c r="H8" s="12"/>
      <c r="I8" s="11"/>
      <c r="J8" s="11">
        <v>0</v>
      </c>
      <c r="K8" s="13"/>
      <c r="L8" s="11" t="s">
        <v>26</v>
      </c>
      <c r="M8" s="14">
        <v>44697.51394710648</v>
      </c>
    </row>
    <row r="9" spans="1:13" ht="33.75">
      <c r="A9" s="5" t="s">
        <v>13</v>
      </c>
      <c r="B9" s="6" t="s">
        <v>38</v>
      </c>
      <c r="C9" s="7" t="s">
        <v>39</v>
      </c>
      <c r="D9" s="6" t="s">
        <v>17</v>
      </c>
      <c r="E9" s="6" t="s">
        <v>17</v>
      </c>
      <c r="F9" s="7" t="s">
        <v>18</v>
      </c>
      <c r="G9" s="6" t="s">
        <v>19</v>
      </c>
      <c r="H9" s="7" t="s">
        <v>75</v>
      </c>
      <c r="I9" s="6"/>
      <c r="J9" s="6">
        <v>1</v>
      </c>
      <c r="K9" s="8">
        <v>235080.44</v>
      </c>
      <c r="L9" s="6" t="s">
        <v>26</v>
      </c>
      <c r="M9" s="9">
        <v>44698.41986203704</v>
      </c>
    </row>
    <row r="10" spans="1:13" ht="33.75">
      <c r="A10" s="10" t="s">
        <v>13</v>
      </c>
      <c r="B10" s="11" t="s">
        <v>40</v>
      </c>
      <c r="C10" s="12" t="s">
        <v>41</v>
      </c>
      <c r="D10" s="11" t="s">
        <v>17</v>
      </c>
      <c r="E10" s="11" t="s">
        <v>17</v>
      </c>
      <c r="F10" s="12" t="s">
        <v>25</v>
      </c>
      <c r="G10" s="11" t="s">
        <v>19</v>
      </c>
      <c r="H10" s="12" t="s">
        <v>76</v>
      </c>
      <c r="I10" s="11" t="s">
        <v>73</v>
      </c>
      <c r="J10" s="11">
        <v>1</v>
      </c>
      <c r="K10" s="13">
        <v>22160</v>
      </c>
      <c r="L10" s="11" t="s">
        <v>26</v>
      </c>
      <c r="M10" s="14">
        <v>44699.61462731481</v>
      </c>
    </row>
    <row r="11" spans="1:13" ht="45">
      <c r="A11" s="5" t="s">
        <v>13</v>
      </c>
      <c r="B11" s="6" t="s">
        <v>42</v>
      </c>
      <c r="C11" s="7" t="s">
        <v>43</v>
      </c>
      <c r="D11" s="6" t="s">
        <v>17</v>
      </c>
      <c r="E11" s="6" t="s">
        <v>17</v>
      </c>
      <c r="F11" s="7" t="s">
        <v>25</v>
      </c>
      <c r="G11" s="6" t="s">
        <v>19</v>
      </c>
      <c r="H11" s="7" t="s">
        <v>44</v>
      </c>
      <c r="I11" s="6" t="s">
        <v>20</v>
      </c>
      <c r="J11" s="6">
        <v>1</v>
      </c>
      <c r="K11" s="8">
        <v>10915</v>
      </c>
      <c r="L11" s="6" t="s">
        <v>22</v>
      </c>
      <c r="M11" s="9">
        <v>44700.427130868055</v>
      </c>
    </row>
    <row r="12" spans="1:13" ht="56.25">
      <c r="A12" s="10" t="s">
        <v>13</v>
      </c>
      <c r="B12" s="11" t="s">
        <v>45</v>
      </c>
      <c r="C12" s="12" t="s">
        <v>46</v>
      </c>
      <c r="D12" s="11" t="s">
        <v>17</v>
      </c>
      <c r="E12" s="11" t="s">
        <v>17</v>
      </c>
      <c r="F12" s="12" t="s">
        <v>25</v>
      </c>
      <c r="G12" s="11" t="s">
        <v>19</v>
      </c>
      <c r="H12" s="12" t="s">
        <v>47</v>
      </c>
      <c r="I12" s="11" t="s">
        <v>20</v>
      </c>
      <c r="J12" s="11">
        <v>1</v>
      </c>
      <c r="K12" s="13">
        <v>12725</v>
      </c>
      <c r="L12" s="11" t="s">
        <v>22</v>
      </c>
      <c r="M12" s="14">
        <v>44701.3542084838</v>
      </c>
    </row>
    <row r="13" spans="1:13" ht="56.25">
      <c r="A13" s="5" t="s">
        <v>13</v>
      </c>
      <c r="B13" s="6" t="s">
        <v>48</v>
      </c>
      <c r="C13" s="7" t="s">
        <v>49</v>
      </c>
      <c r="D13" s="6" t="s">
        <v>16</v>
      </c>
      <c r="E13" s="6" t="s">
        <v>17</v>
      </c>
      <c r="F13" s="7" t="s">
        <v>25</v>
      </c>
      <c r="G13" s="6" t="s">
        <v>19</v>
      </c>
      <c r="H13" s="7" t="s">
        <v>50</v>
      </c>
      <c r="I13" s="6" t="s">
        <v>20</v>
      </c>
      <c r="J13" s="6">
        <v>1</v>
      </c>
      <c r="K13" s="8">
        <v>42215</v>
      </c>
      <c r="L13" s="6" t="s">
        <v>22</v>
      </c>
      <c r="M13" s="9">
        <v>44701.375331863426</v>
      </c>
    </row>
    <row r="14" spans="1:13" ht="45">
      <c r="A14" s="10" t="s">
        <v>13</v>
      </c>
      <c r="B14" s="11" t="s">
        <v>51</v>
      </c>
      <c r="C14" s="12" t="s">
        <v>52</v>
      </c>
      <c r="D14" s="11" t="s">
        <v>17</v>
      </c>
      <c r="E14" s="11" t="s">
        <v>17</v>
      </c>
      <c r="F14" s="12" t="s">
        <v>18</v>
      </c>
      <c r="G14" s="11" t="s">
        <v>19</v>
      </c>
      <c r="H14" s="12" t="s">
        <v>53</v>
      </c>
      <c r="I14" s="11" t="s">
        <v>20</v>
      </c>
      <c r="J14" s="11">
        <v>1</v>
      </c>
      <c r="K14" s="13">
        <v>196196</v>
      </c>
      <c r="L14" s="11" t="s">
        <v>22</v>
      </c>
      <c r="M14" s="14">
        <v>44701.4176621875</v>
      </c>
    </row>
    <row r="15" spans="1:13" ht="33.75">
      <c r="A15" s="5" t="s">
        <v>13</v>
      </c>
      <c r="B15" s="6" t="s">
        <v>54</v>
      </c>
      <c r="C15" s="7" t="s">
        <v>55</v>
      </c>
      <c r="D15" s="6" t="s">
        <v>17</v>
      </c>
      <c r="E15" s="6" t="s">
        <v>17</v>
      </c>
      <c r="F15" s="7" t="s">
        <v>25</v>
      </c>
      <c r="G15" s="6" t="s">
        <v>19</v>
      </c>
      <c r="H15" s="7" t="s">
        <v>56</v>
      </c>
      <c r="I15" s="6" t="s">
        <v>20</v>
      </c>
      <c r="J15" s="6">
        <v>1</v>
      </c>
      <c r="K15" s="8">
        <v>60818</v>
      </c>
      <c r="L15" s="6" t="s">
        <v>26</v>
      </c>
      <c r="M15" s="9">
        <v>44704.47949853009</v>
      </c>
    </row>
    <row r="16" spans="1:13" ht="45">
      <c r="A16" s="10" t="s">
        <v>13</v>
      </c>
      <c r="B16" s="11" t="s">
        <v>57</v>
      </c>
      <c r="C16" s="12" t="s">
        <v>58</v>
      </c>
      <c r="D16" s="11" t="s">
        <v>17</v>
      </c>
      <c r="E16" s="11" t="s">
        <v>17</v>
      </c>
      <c r="F16" s="12" t="s">
        <v>25</v>
      </c>
      <c r="G16" s="11" t="s">
        <v>19</v>
      </c>
      <c r="H16" s="12" t="s">
        <v>59</v>
      </c>
      <c r="I16" s="11" t="s">
        <v>20</v>
      </c>
      <c r="J16" s="11">
        <v>1</v>
      </c>
      <c r="K16" s="13">
        <v>144000</v>
      </c>
      <c r="L16" s="11" t="s">
        <v>26</v>
      </c>
      <c r="M16" s="14">
        <v>44704.63339880787</v>
      </c>
    </row>
    <row r="17" spans="1:13" ht="33.75">
      <c r="A17" s="5" t="s">
        <v>13</v>
      </c>
      <c r="B17" s="6" t="s">
        <v>60</v>
      </c>
      <c r="C17" s="7" t="s">
        <v>61</v>
      </c>
      <c r="D17" s="6" t="s">
        <v>17</v>
      </c>
      <c r="E17" s="6" t="s">
        <v>17</v>
      </c>
      <c r="F17" s="7" t="s">
        <v>25</v>
      </c>
      <c r="G17" s="6" t="s">
        <v>19</v>
      </c>
      <c r="H17" s="7" t="s">
        <v>77</v>
      </c>
      <c r="I17" s="6" t="s">
        <v>73</v>
      </c>
      <c r="J17" s="6">
        <v>1</v>
      </c>
      <c r="K17" s="8">
        <v>35999.44</v>
      </c>
      <c r="L17" s="6" t="s">
        <v>26</v>
      </c>
      <c r="M17" s="9">
        <v>44706.38893715278</v>
      </c>
    </row>
    <row r="18" spans="1:13" ht="33.75">
      <c r="A18" s="10" t="s">
        <v>13</v>
      </c>
      <c r="B18" s="11" t="s">
        <v>62</v>
      </c>
      <c r="C18" s="12" t="s">
        <v>63</v>
      </c>
      <c r="D18" s="11" t="s">
        <v>17</v>
      </c>
      <c r="E18" s="11" t="s">
        <v>17</v>
      </c>
      <c r="F18" s="12" t="s">
        <v>25</v>
      </c>
      <c r="G18" s="11" t="s">
        <v>19</v>
      </c>
      <c r="H18" s="12" t="s">
        <v>31</v>
      </c>
      <c r="I18" s="11" t="s">
        <v>78</v>
      </c>
      <c r="J18" s="11">
        <v>1</v>
      </c>
      <c r="K18" s="13">
        <v>113575</v>
      </c>
      <c r="L18" s="11" t="s">
        <v>26</v>
      </c>
      <c r="M18" s="14">
        <v>44706.419461840276</v>
      </c>
    </row>
    <row r="19" spans="1:13" ht="45">
      <c r="A19" s="5" t="s">
        <v>13</v>
      </c>
      <c r="B19" s="6" t="s">
        <v>64</v>
      </c>
      <c r="C19" s="7" t="s">
        <v>65</v>
      </c>
      <c r="D19" s="6" t="s">
        <v>17</v>
      </c>
      <c r="E19" s="6" t="s">
        <v>17</v>
      </c>
      <c r="F19" s="7" t="s">
        <v>25</v>
      </c>
      <c r="G19" s="6" t="s">
        <v>19</v>
      </c>
      <c r="H19" s="7" t="s">
        <v>66</v>
      </c>
      <c r="I19" s="6" t="s">
        <v>20</v>
      </c>
      <c r="J19" s="6">
        <v>1</v>
      </c>
      <c r="K19" s="8">
        <v>164000</v>
      </c>
      <c r="L19" s="6" t="s">
        <v>26</v>
      </c>
      <c r="M19" s="9">
        <v>44707.64238568287</v>
      </c>
    </row>
    <row r="20" spans="1:13" ht="45">
      <c r="A20" s="10" t="s">
        <v>13</v>
      </c>
      <c r="B20" s="11" t="s">
        <v>67</v>
      </c>
      <c r="C20" s="12" t="s">
        <v>68</v>
      </c>
      <c r="D20" s="11" t="s">
        <v>17</v>
      </c>
      <c r="E20" s="11" t="s">
        <v>17</v>
      </c>
      <c r="F20" s="12" t="s">
        <v>25</v>
      </c>
      <c r="G20" s="11" t="s">
        <v>19</v>
      </c>
      <c r="H20" s="12" t="s">
        <v>79</v>
      </c>
      <c r="I20" s="11" t="s">
        <v>73</v>
      </c>
      <c r="J20" s="11">
        <v>1</v>
      </c>
      <c r="K20" s="13">
        <v>22213.5</v>
      </c>
      <c r="L20" s="11" t="s">
        <v>26</v>
      </c>
      <c r="M20" s="14">
        <v>44712.37504861111</v>
      </c>
    </row>
    <row r="21" spans="1:13" ht="34.5" thickBot="1">
      <c r="A21" s="5" t="s">
        <v>13</v>
      </c>
      <c r="B21" s="6" t="s">
        <v>69</v>
      </c>
      <c r="C21" s="7" t="s">
        <v>70</v>
      </c>
      <c r="D21" s="6" t="s">
        <v>16</v>
      </c>
      <c r="E21" s="6" t="s">
        <v>17</v>
      </c>
      <c r="F21" s="7" t="s">
        <v>18</v>
      </c>
      <c r="G21" s="6" t="s">
        <v>71</v>
      </c>
      <c r="H21" s="7"/>
      <c r="I21" s="6" t="s">
        <v>80</v>
      </c>
      <c r="J21" s="15">
        <v>0</v>
      </c>
      <c r="K21" s="16"/>
      <c r="L21" s="6" t="s">
        <v>26</v>
      </c>
      <c r="M21" s="9">
        <v>44712.6044184375</v>
      </c>
    </row>
    <row r="22" spans="10:11" ht="13.5" thickBot="1">
      <c r="J22" s="19" t="s">
        <v>84</v>
      </c>
      <c r="K22" s="20">
        <f>SUM(K3:K21)</f>
        <v>2046411.67</v>
      </c>
    </row>
  </sheetData>
  <sheetProtection/>
  <autoFilter ref="A2:M22"/>
  <mergeCells count="1">
    <mergeCell ref="C1:M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(2022-06-02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2022-06-02T13:13:58Z</dcterms:created>
  <dcterms:modified xsi:type="dcterms:W3CDTF">2022-06-14T20:48:23Z</dcterms:modified>
  <cp:category/>
  <cp:version/>
  <cp:contentType/>
  <cp:contentStatus/>
</cp:coreProperties>
</file>