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uel.carvajal\Desktop\"/>
    </mc:Choice>
  </mc:AlternateContent>
  <bookViews>
    <workbookView xWindow="0" yWindow="0" windowWidth="10050" windowHeight="6765" firstSheet="4" activeTab="4"/>
  </bookViews>
  <sheets>
    <sheet name="1er Trimestre " sheetId="4" state="hidden" r:id="rId1"/>
    <sheet name="2do Trimestre" sheetId="3" state="hidden" r:id="rId2"/>
    <sheet name="Semestral" sheetId="7" state="hidden" r:id="rId3"/>
    <sheet name="3er Trimestre " sheetId="1" state="hidden" r:id="rId4"/>
    <sheet name="4to Trimestre" sheetId="5" r:id="rId5"/>
    <sheet name="Consolidado 2022" sheetId="6" state="hidden" r:id="rId6"/>
  </sheets>
  <externalReferences>
    <externalReference r:id="rId7"/>
  </externalReferences>
  <definedNames>
    <definedName name="_xlnm.Print_Area" localSheetId="4">'4to Trimestre'!$A$1:$J$46</definedName>
    <definedName name="_xlnm.Print_Area" localSheetId="5">'Consolidado 2022'!$A$1:$AV$77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29" i="1" l="1"/>
  <c r="I25" i="7" l="1"/>
  <c r="J30" i="7"/>
  <c r="I30" i="7"/>
  <c r="J29" i="7"/>
  <c r="I29" i="7"/>
  <c r="C16" i="7"/>
  <c r="C15" i="7"/>
  <c r="C14" i="7"/>
  <c r="AM48" i="6" l="1"/>
  <c r="AM47" i="6"/>
  <c r="AJ41" i="6"/>
  <c r="J30" i="5" l="1"/>
  <c r="J29" i="5"/>
  <c r="I29" i="5"/>
  <c r="I25" i="5" l="1"/>
  <c r="C16" i="5"/>
  <c r="C15" i="5"/>
  <c r="C14" i="5"/>
  <c r="C15" i="3" l="1"/>
  <c r="I25" i="1" l="1"/>
  <c r="J29" i="4" l="1"/>
  <c r="I25" i="3"/>
  <c r="I25" i="4"/>
  <c r="J30" i="4" l="1"/>
  <c r="I30" i="4"/>
  <c r="I29" i="4"/>
  <c r="C16" i="4"/>
  <c r="C15" i="4"/>
  <c r="C14" i="4"/>
  <c r="J30" i="3"/>
  <c r="I30" i="3"/>
  <c r="J29" i="3"/>
  <c r="I29" i="3"/>
  <c r="C16" i="3"/>
  <c r="C14" i="3"/>
  <c r="C14" i="1" l="1"/>
  <c r="C16" i="1" l="1"/>
  <c r="C15" i="1"/>
</calcChain>
</file>

<file path=xl/sharedStrings.xml><?xml version="1.0" encoding="utf-8"?>
<sst xmlns="http://schemas.openxmlformats.org/spreadsheetml/2006/main" count="507" uniqueCount="169">
  <si>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</si>
  <si>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</si>
  <si>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</si>
  <si>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</si>
  <si>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</si>
  <si>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</si>
  <si>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</si>
  <si>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</si>
  <si>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</si>
  <si>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</si>
  <si>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</si>
  <si>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</si>
  <si>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</si>
  <si>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</si>
  <si>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</si>
  <si>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</si>
  <si>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</si>
  <si>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</si>
  <si>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</si>
  <si>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</si>
  <si>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</si>
  <si>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</si>
  <si>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</si>
  <si>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</si>
  <si>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</si>
  <si>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</si>
  <si>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</si>
  <si>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</si>
  <si>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</si>
  <si>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</si>
  <si>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</si>
  <si>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</si>
  <si>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</si>
  <si>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</si>
  <si>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</si>
  <si>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</si>
  <si>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</si>
  <si>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</si>
  <si>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</si>
  <si>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</si>
  <si>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</si>
  <si>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</si>
  <si>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</si>
  <si>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</si>
  <si>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</si>
  <si>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</si>
  <si>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</si>
  <si>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</si>
  <si>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</si>
  <si>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</si>
  <si>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</si>
  <si>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</si>
  <si>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</si>
  <si>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</si>
  <si>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</si>
  <si>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</si>
  <si>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</si>
  <si>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</si>
  <si>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</si>
  <si>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</si>
  <si>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</si>
  <si>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</si>
  <si>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</si>
  <si>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</si>
  <si>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</si>
  <si>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</si>
  <si>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</si>
  <si>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</si>
  <si>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</si>
  <si>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</si>
  <si>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</si>
  <si>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</si>
  <si>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</si>
  <si>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</si>
  <si>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</si>
  <si>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</si>
  <si>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</si>
  <si>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</si>
  <si>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</si>
  <si>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</si>
  <si>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</si>
  <si>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</si>
  <si>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</si>
  <si>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</si>
  <si>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</si>
  <si>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</si>
  <si>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</si>
  <si>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</si>
  <si>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</si>
  <si>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6463.Instituciones del sector público no financiero con normativas implementadas.</t>
  </si>
  <si>
    <t>I -Información Institucional</t>
  </si>
  <si>
    <t>Informe de Evaluación Cuarto Trimestre de las Metas Físicas-Financieras</t>
  </si>
  <si>
    <t>Capítulo:</t>
  </si>
  <si>
    <t>0205 - MINISTERIO DE HACIENDA</t>
  </si>
  <si>
    <t>Sub-Capítulo:</t>
  </si>
  <si>
    <t>01 - MINISTERIO DE HACIENDA</t>
  </si>
  <si>
    <t>Unidad Ejecutora:</t>
  </si>
  <si>
    <t>0009 - DIRECCIÓN GENERAL DE CONTABILIDAD GUBERNAMENTAL</t>
  </si>
  <si>
    <t>I. ASPECTOS GENERALES:</t>
  </si>
  <si>
    <t>Misión:</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</si>
  <si>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</si>
  <si>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Visión:</t>
  </si>
  <si>
    <t>Ser una institución funcionalmente integrada, eficiente y transparente en la gestión de las finanzas públicas, que cumple de manera eficaz con sus objetivos, posee recursos humanos de alta calificación y goza del reconocimiento de la ciudadanía.</t>
  </si>
  <si>
    <t>II. CONTRIBUCIÓN A LA ESTRATEGIA NACIONAL DE DESARROLLO Y AL PLAN NACIONAL PLURIANUAL DEL SECTOR PÚBLICO</t>
  </si>
  <si>
    <t>1. DESARROLLO INSTITUCIONAL</t>
  </si>
  <si>
    <t>1.1. Administración publica transparente, eficiente y orientada a resultados</t>
  </si>
  <si>
    <t>1.1.1 Estructurar una administración pública eficiente que actúe con honestidad, transparencia y rendición de  cuentas, orientada a la obtención de resultados en beneficio de la sociedad y del desarrollo nacional y local</t>
  </si>
  <si>
    <r>
      <rPr>
        <b/>
        <sz val="11"/>
        <color rgb="FF1F4E78"/>
        <rFont val="Century Gothic"/>
        <family val="2"/>
      </rPr>
      <t>III. (</t>
    </r>
    <r>
      <rPr>
        <b/>
        <sz val="11"/>
        <color rgb="FF1F4E78"/>
        <rFont val="Century Gothic"/>
        <family val="2"/>
      </rPr>
      <t>17</t>
    </r>
    <r>
      <rPr>
        <b/>
        <sz val="11"/>
        <color rgb="FF1F4E78"/>
        <rFont val="Century Gothic"/>
        <family val="2"/>
      </rPr>
      <t xml:space="preserve">) INFORMACION DEL PROGRAMA: </t>
    </r>
  </si>
  <si>
    <t xml:space="preserve">Nombre del programa: </t>
  </si>
  <si>
    <r>
      <rPr>
        <sz val="11"/>
        <color rgb="FF000000"/>
        <rFont val="Century Gothic"/>
        <family val="2"/>
      </rPr>
      <t>17</t>
    </r>
    <r>
      <rPr>
        <sz val="11"/>
        <color rgb="FF000000"/>
        <rFont val="Century Gothic"/>
        <family val="2"/>
      </rPr>
      <t xml:space="preserve"> - </t>
    </r>
    <r>
      <rPr>
        <sz val="11"/>
        <color rgb="FF000000"/>
        <rFont val="Century Gothic"/>
        <family val="2"/>
      </rPr>
      <t>Servicios de Contabilidad Gubernamental</t>
    </r>
  </si>
  <si>
    <t>¿En qué consiste el programa?</t>
  </si>
  <si>
    <t>La Dirección General de Contabilidad Gubernamental, por medio de este programa, ejerce la función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</si>
  <si>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¿Quiénes son los beneficiarios del programa?</t>
  </si>
  <si>
    <t>Instituciones del sector público no financiero</t>
  </si>
  <si>
    <t>Resultado al que contribuye el programa:</t>
  </si>
  <si>
    <r>
      <rPr>
        <b/>
        <sz val="11"/>
        <color rgb="FF1F4E78"/>
        <rFont val="Century Gothic"/>
        <family val="2"/>
      </rPr>
      <t>IV. (</t>
    </r>
    <r>
      <rPr>
        <b/>
        <sz val="11"/>
        <color rgb="FF1F4E78"/>
        <rFont val="Century Gothic"/>
        <family val="2"/>
      </rPr>
      <t>17</t>
    </r>
    <r>
      <rPr>
        <b/>
        <sz val="11"/>
        <color rgb="FF1F4E78"/>
        <rFont val="Century Gothic"/>
        <family val="2"/>
      </rPr>
      <t>)  REPORTE DEL PRESUPUESTO FÍSICA-FINANCIERA DE LOS PRODUCTOS</t>
    </r>
  </si>
  <si>
    <t xml:space="preserve">Cuadro: Desempeño financiero por programa </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</si>
  <si>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</si>
  <si>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</si>
  <si>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</si>
  <si>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</si>
  <si>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</si>
  <si>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</si>
  <si>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</si>
  <si>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</si>
  <si>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</si>
  <si>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</si>
  <si>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</si>
  <si>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</si>
  <si>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</si>
  <si>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</si>
  <si>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</si>
  <si>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</si>
  <si>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</si>
  <si>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6463 instituciones del sector público no financiero con normativas implementada.</t>
  </si>
  <si>
    <t>Porcentaje de instituciones del sector público no financiero con normativas Implementadas.</t>
  </si>
  <si>
    <t>6466 instituciones del sector público con informaciones económicas financieras contenidas en los informes de rendición de cuentas.</t>
  </si>
  <si>
    <t>Cantidad de instituciones del sector público no financiero incluidas en el informe de rendición de cuentas.</t>
  </si>
  <si>
    <r>
      <rPr>
        <b/>
        <sz val="11"/>
        <color rgb="FF1F4E78"/>
        <rFont val="Century Gothic"/>
        <family val="2"/>
      </rPr>
      <t>V.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</si>
  <si>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</si>
  <si>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6463 - instituciones del sector público no financiero con normativas en cumplimiento con las normas internacionales implementadas.</t>
  </si>
  <si>
    <t>Descripción del producto:</t>
  </si>
  <si>
    <r>
      <t>Implementación de las normativas contables elaboradas en cumplimiento con las normas internacionales, en las instituciones del sector público no financiero, mediante capacitación y seguimiento.</t>
    </r>
    <r>
      <rPr>
        <sz val="4.95"/>
        <color theme="1"/>
        <rFont val="Calibri"/>
        <family val="2"/>
      </rPr>
      <t xml:space="preserve">
 </t>
    </r>
  </si>
  <si>
    <t>6466 instituciones del sector público con informaciones económicas financieras contenidas en los informes de rendición de cuentas</t>
  </si>
  <si>
    <r>
      <rPr>
        <sz val="11"/>
        <rFont val="Century Gothic"/>
        <family val="2"/>
      </rPr>
      <t>Este producto se refiere a las instituciones del sector público con informaciones económicas financieras contenidas en informes,</t>
    </r>
    <r>
      <rPr>
        <sz val="11"/>
        <color rgb="FF000000"/>
        <rFont val="Century Gothic"/>
        <family val="2"/>
      </rPr>
      <t xml:space="preserve"> que sirven de base para la rendición de cuentas del Poder Ejecutivo ante el Congreso Nacional.</t>
    </r>
    <r>
      <rPr>
        <sz val="4.95"/>
        <color theme="1"/>
        <rFont val="Calibri"/>
        <family val="2"/>
      </rPr>
      <t xml:space="preserve">
 </t>
    </r>
  </si>
  <si>
    <t>Logros Alcanzados:</t>
  </si>
  <si>
    <r>
      <rPr>
        <b/>
        <sz val="11"/>
        <color rgb="FF1F4E78"/>
        <rFont val="Century Gothic"/>
        <family val="2"/>
      </rPr>
      <t>VI.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</si>
  <si>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DIGECOG tiene establecido iniciar acciones en el año 2022, que permitirán mejorar la cobertura y calidad del Estado de Inversión y Recaudación de las Rentas (ERIR) entre ellas se citan:
-Someter una propuesta de modificación al marco legal vigente, para establecer un sistema de consecuencias por incumplimientos en los plazos para remitir las informaciones.
-Implementar el Sistema de Contabilidad Gubernamental en todo el sector Público Dominicano.
-Fortalecer las instituciones por medio de capacitaciones y entrenamientos para el adecuado y oportuno registro de las informaciones contables por parte de las instituciones o responsable directo, considerando mantener capacitaciones en modalidad virtual para reducir costos y prevenir propagación del virus COVID-19.
-Realizar de forma permanente asesorías en materia contable a las instituciones del Sector Público no Financiero.
-Fomentar la cultura contable a través de reuniones periódicas con las áreas financiera del Sector Público no Financiero.
</t>
  </si>
  <si>
    <t>Informe de evaluación anual de las metas físicas-financieras 2021</t>
  </si>
  <si>
    <t>En la parte financiera hubo una desviación de un 28% con respecto a lo programado, debido a que se originó un movimiento de recursos humanos (nómina) de un producto a otro para poder cumplir con los objetivos de la institución.</t>
  </si>
  <si>
    <t>Fue planificada la implementación de las Normativas Contables elaboradas en cumplimiento con las normas internacionales, en unas 371 instituciones del sector público no financiero partiendo de un universo de 675 instituciones, que representa un 55%. En el 2do trimestre del año se capacitaron un total de 496 instituciones que representan un 73.48% de la meta anual y en el 4to trimestre fueron capacitadas unas 132 instituciones equivalentes al 20% de la meta anual. De forma consolidada fueron impactadas con capacitaciones durante el año 2021  un total de 628 lo que representa un 169.09% de la meta establecida de 371 instituciones y un 93% del universo de las instituciones. En la parte presupuestaria se programó un monto de RD$86,107,159.00 para este producto. . En la parte financiera se ejecutó unos RD$67,022,691.32;  lo que representa un 275% de la meta formulada y el 78% de la ejecución financiera.</t>
  </si>
  <si>
    <r>
      <rPr>
        <b/>
        <sz val="11"/>
        <color rgb="FF000000"/>
        <rFont val="Century Gothic"/>
        <family val="2"/>
      </rPr>
      <t>La causa de desviación financiera.</t>
    </r>
    <r>
      <rPr>
        <sz val="11"/>
        <color rgb="FF000000"/>
        <rFont val="Century Gothic"/>
        <family val="2"/>
      </rPr>
      <t xml:space="preserve"> Respecto a la ejecución física, cabe destacar, que se superó el nivel de participación en la convocatoria logrando superar la meta en un 69%, debido a que gran parte de los técnicos de las áreas financieras son de recién ingreso y tienen alto interés en recibir la formación sobre Contabilidad Gubernamental, inclusive presentando participación de repetidas instituciones en varios trimestres. Además, de la efectiva coordinación entre la DIGECOG y las entidades rectoras de las Municipalidades como son FEDOMU y la Liga Municipal que apoyaron activamente la participación en las capacitaciones.     
Se presentó una desviación de un 21% en la parte financiera. La causa de dicha desviación fue principalmente debido a que se originó un movimiento de recursos humanos (nómina) de un producto a otro para poder cumplir con los objetivos de la institución.  Por otro lado, al realizar las capacitaciones en la modalidad virtual se disminuyó la ejecución del gasto en material gastable, en catering, entre otros.    
</t>
    </r>
    <r>
      <rPr>
        <sz val="11"/>
        <rFont val="Century Gothic"/>
        <family val="2"/>
      </rPr>
      <t xml:space="preserve">                                       </t>
    </r>
    <r>
      <rPr>
        <sz val="11"/>
        <color rgb="FF000000"/>
        <rFont val="Century Gothic"/>
        <family val="2"/>
      </rPr>
      <t xml:space="preserve">
</t>
    </r>
  </si>
  <si>
    <t xml:space="preserve">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recaudadoras. Por otro lado, fue elaborado el Estado de Recaudación e Inversión de las Rentas (ERIR) correspondiente al cierre fiscal 2020 y los Estados Financieros consolidados del Gobierno Central fueron incluidos en el ERIR; los cuales sirven de sustento para la toma de decisiones de la gestión. Respecto al presupuesto, la meta financiera anual establecida fue de RD$108,751,346.00 con una ejecución financiera de RD$139,170,829.18. Logrando sobrepasar la meta establecida, lo que representa el 100% de la meta física y 128% de ejecución financiera.
</t>
  </si>
  <si>
    <t>Encargado Departamento de Planificación Y Desarrollo</t>
  </si>
  <si>
    <t>Atahualpa Ortíz Mendoza</t>
  </si>
  <si>
    <t>Programación Semestral</t>
  </si>
  <si>
    <t>Ejecución Semestral</t>
  </si>
  <si>
    <t>Informe de Evaluación semestral de las Metas Físicas-Financieras</t>
  </si>
  <si>
    <t>6466. Instituciones del Sector Público No Financiero con informaciones económicas financieras contenidas en los informes de rendición de cuentas.</t>
  </si>
  <si>
    <t>1. Meta física: fue planificado para el primer trimestre 2022 incluir 486 instituciones en el informe de rendición de cuentas, logrando la inclusión de 542 en el primer trimestre que corresponde al logro de un 111.52%. Esto abarcó 108 instituciones descentralizadas y Autónomas, Públicas de la Seguridad social, Empresas Públicas no Financieras, Empresas Públicas Financieras Monetarias y no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
2. Meta Financiera: Fue planificado para el primer semestre RD$62,281,864.00, logrando una ejecución de RD$67,134,093.33 para un avance en la ejecución financiera de un 54%.</t>
  </si>
  <si>
    <t xml:space="preserve">Meta Física: La institución tiene una desviación positiva por haber logrado sobrepasar su meta de manera favorable. Esto producto a que las instituciones han avanzado fruto a las asistencias y asesorias realizadas por esta institución. Además, se le han dado más seguimiento para el logro de esta meta.
Meta Financiera: Fueron movidos los recursos de un producto a otro mediante modificaciones presupuestarias y por ende esto afecto las metas programadas </t>
  </si>
  <si>
    <t>En el primer trimestre se registró una meta de 27%, pero en el mismo no teníamos contemplado ninguna meta, por tal motivo tenemos una desviación negativa. La meta anual programa en el SIGEF fue de un 23% para todo el año 2022 y la distribución de la meta está establecida y pautada en el SIGEF en los trimestres II con un 4% y IV 19%. Cabe destacar que la meta del segundo trimestre fua alcanzada. 
La desviación financiera se produjo principalmente por movimientos de personal (salidas y movimientos).</t>
  </si>
  <si>
    <t xml:space="preserve">Para el 2022 se planificó implementar el  Sistema de Contabilidad Gubernamental en un 18% de las unidades ejecutoras del Gobierno Central, equivalentes a 29 instituciones, 
durante el mes de abril se llevó a cabo la primera etapa de este proyecto, “levantamiento de Información referente a la situación económica y financiera de la institución” utilizando una lista de chequeo completada y consensuada con los responsables de las áreas de contabilidad y finanzas de las Instituciones, con el propósito de elaborar un informe diagnóstico general que permita conocer los aspectos relevantes referente a la Información Financiera actual. 
Además, fue programado para el 2022 el 5%  de los gobiernos locales, en tal sentido, en el semestre enero-junio, se logró realizar el levantamiento de la Información en 30 gobiernos locales, con el objetivo de  determinar los aspectos relevantes referente a la Información Financiera actual, en la actualidad se elabora el Plan de Acción, basado en la realidad identificada en cada una de las instituciones incluidas en el Plan de Implementación de Sistema de Contabilidad Gubernamental que permitirá avanzar la implementación en dichas instituciones. </t>
  </si>
  <si>
    <t>Logros alcanzados (1):</t>
  </si>
  <si>
    <t>Logros alcanzados (2):</t>
  </si>
  <si>
    <r>
      <rPr>
        <b/>
        <i/>
        <sz val="9"/>
        <color theme="1"/>
        <rFont val="Calibri"/>
        <family val="2"/>
        <scheme val="minor"/>
      </rPr>
      <t>Implementación del SCG en el gobierno central:</t>
    </r>
    <r>
      <rPr>
        <sz val="9"/>
        <color theme="1"/>
        <rFont val="Calibri"/>
        <family val="2"/>
        <scheme val="minor"/>
      </rPr>
      <t xml:space="preserve">
A los fines de lograr la implementación del Sistema de Contabilidad en las instituciones, esta Digecog brinda asesoría y seguimiento permanente a las áreas financieras y de contabilidad, procurando que los hechos económicos y financieros estén debidamente registrados, conforme a las normativas contables, las políticas y los procedimientos emitidos, se realizaron las acciones planificadas para lograr el proceso de implementación se realizaron:
1. Se realizaron cinco (5) Jornada de Capacitación con duración tres horas cada una, con la participación 158 encargados de contabilidad y contadores en el proceso de análisis de los saldos contables e interpretación de estados financieros, en representantes del mismo número de instituciones correspondiente al 85% de las instituciones convocadas (ver evidencias) 
2. Jornada de Visitas: estas fueron realizadas a las áreas de contabilidad de las instituciones seleccionadas en el plan piloto (ver evidencias).  
Es importante resaltar que al cierre de este trimestre las 29 instituciones incluidas en el plan piloto utilizan SIGEF para la gestión presupuestaria y contable, así también, utilizan el Sistema de Administración de Bienes (SIAB) para la gestión y administración de las propiedad, planta y equipo; así también han implementado los procedimientos emitidos por esta Dirección General. Por lo ante expuesto estas instituciones presenta un grado de implementación satisfactorio.
En cuanto a la ejecución financiera para el cuarto trimestre fue planificado una meta de RD$19,821,928 y ejecutado RD$29,227,727.24.</t>
    </r>
  </si>
  <si>
    <r>
      <rPr>
        <sz val="11"/>
        <rFont val="Calibri"/>
        <family val="2"/>
        <scheme val="minor"/>
      </rPr>
      <t>Para el cuarto trimestre 2022 se planificó implementar el Sistema de Contabilidad Gubernamental (SCG) en un 19%, distribuidos en un 15% para las unidades ejecutoras del Gobierno central representado por 29 instituciones y un 4% para los gobiernos locales equivalentes a 20 instituciones de 393 existentes en el país, las mismas fueron ejecutadas al 100% a corde al cronograma de implementacion que se detalla en la descripción de la ejecución.</t>
    </r>
    <r>
      <rPr>
        <sz val="11"/>
        <color theme="1"/>
        <rFont val="Calibri"/>
        <family val="2"/>
        <scheme val="minor"/>
      </rPr>
      <t xml:space="preserve">
</t>
    </r>
    <r>
      <rPr>
        <b/>
        <i/>
        <sz val="11"/>
        <color theme="1"/>
        <rFont val="Calibri"/>
        <family val="2"/>
        <scheme val="minor"/>
      </rPr>
      <t>Implementación del SCG en lod gobiernos locales:</t>
    </r>
    <r>
      <rPr>
        <sz val="11"/>
        <color theme="1"/>
        <rFont val="Calibri"/>
        <family val="2"/>
        <scheme val="minor"/>
      </rPr>
      <t xml:space="preserve">
Durante la primera etapa del proyecto (segundo trimestre) se ejecutó el 4% del proyecto que consistía en “levantamiento de Información referente a la situación económica y financiera de las instituciones” tomadas como piloto.
Fueron definidas cuatro (04) fases para la implementación del SCG en las instituciones de los gobiernos locales, distribuidos de la siguiente manera:
1.	</t>
    </r>
    <r>
      <rPr>
        <b/>
        <sz val="11"/>
        <color theme="1"/>
        <rFont val="Calibri"/>
        <family val="2"/>
        <scheme val="minor"/>
      </rPr>
      <t xml:space="preserve">Levantamiento de la información.
</t>
    </r>
    <r>
      <rPr>
        <sz val="11"/>
        <color theme="1"/>
        <rFont val="Calibri"/>
        <family val="2"/>
        <scheme val="minor"/>
      </rPr>
      <t xml:space="preserve">Fueron realizadas visitas a los ayuntamientos y juntas distritales seleccionados en las caules se identificaron las carencias de registros contables y presupuestarios.
2.	</t>
    </r>
    <r>
      <rPr>
        <b/>
        <sz val="11"/>
        <color theme="1"/>
        <rFont val="Calibri"/>
        <family val="2"/>
        <scheme val="minor"/>
      </rPr>
      <t>Sensibilización y capacitación al personal responsable de la información contable de las áreas financieras.</t>
    </r>
    <r>
      <rPr>
        <sz val="11"/>
        <color theme="1"/>
        <rFont val="Calibri"/>
        <family val="2"/>
        <scheme val="minor"/>
      </rPr>
      <t xml:space="preserve">
•	26 alcaldes y directores distritales fueron impactados con el taller de concientización sobre la importancia de la contabilidad patrimonial.
•	50 contadores y encargados de ejecución presupuestaria de los gobiernos locales fueron entrenados sobre el Sistema de Contabilidad basados en las NICSP.
•	40 contadores y encargados de ejecución presupuestaria de los gobiernos locales fueron entrenados en el Sistema de Administración de Bienes (SIAB), en representación del mismo número de instituciones.
•	Dos (2) entrenamientos sobre la elaboración de estados financieros, dirigido a los ayuntamientos de Sabana Yegua y la Junta Distrital Doña Ana.
3.	</t>
    </r>
    <r>
      <rPr>
        <b/>
        <sz val="11"/>
        <color theme="1"/>
        <rFont val="Calibri"/>
        <family val="2"/>
        <scheme val="minor"/>
      </rPr>
      <t>Armonización del sistema de contabilidad gubernamental a través de la coordinación contable.</t>
    </r>
    <r>
      <rPr>
        <sz val="11"/>
        <color theme="1"/>
        <rFont val="Calibri"/>
        <family val="2"/>
        <scheme val="minor"/>
      </rPr>
      <t xml:space="preserve">
•	Remisión de comunicación orientando a las instituciones a cumplir la ley 126-01, articulo 5 que dicta que el departamento de contabilidad de las instituciones debe ser dirigido por contadores públicos autorizados.
•	Solicitud de apertura de módulo de contabilidad en los sistemas utilizados y el debido seguimiento al uso de los mismos.
•	Solicitud a las instituciones de los registros por partida doble de acuerdo a lo establecido en las normativas emitidas por este órgano rector (Digecog).
•	Se logró que el 50% de las instituciones seleccionadas habiliten el módulo de contabilidad y realicen los registros patrimoniales en los mismos. 
•	85% de las instituciones seleccionas (17 instituciones) realiza sus conciliaciones bancarias y al final del 2022 ya el 100% las realizan mensualmente.
•	Fue solicitado apertura de fondos de caja chica ya que solo siete (7) manejaban los gastos menores por esa vía.
•	Se logró que el 80% de las instituciones registren el inventario de bienes de consumo. (pendientes cuatro).
•	9 instituciones comenzaran los registros de sus cuentas por cobrar luego de las visitas, ya que se pudo detectar que ninguna institución posee registros de las mismas.
•	Al finalizar el 2022, 19 instituciones iniciaron sus registros y actualización de los bienes, pendiente el Ayuntamiento Municipal de Bonao.
•	A inicios del proyecto solo un ayuntamiento registraba todas las transacciones presupuestarias en el SIAFIM y al finalizar este periodo ya 13 instituciones están realizando sus registros.
4.	</t>
    </r>
    <r>
      <rPr>
        <b/>
        <sz val="11"/>
        <color theme="1"/>
        <rFont val="Calibri"/>
        <family val="2"/>
        <scheme val="minor"/>
      </rPr>
      <t>Acompañamiento y seguimiento en todo el proceso de la armonización contable.</t>
    </r>
    <r>
      <rPr>
        <sz val="11"/>
        <color theme="1"/>
        <rFont val="Calibri"/>
        <family val="2"/>
        <scheme val="minor"/>
      </rPr>
      <t xml:space="preserve">
El proceso de implementación contable se han brindado acompañamientos, asesorías y seguimientos en cuanto al registro de las operaciones contables y la producción de estados financieros el sistema es gradual y continuo por lo que es evidente el avance en la implementación del sistema. En este sentido, continuaremos implementado nuevos procesos para el período fiscal 2023.
</t>
    </r>
  </si>
  <si>
    <t>En la programación financiera no fueron programados en trimestre octubre/diciembre 2022, los pagos realizados a los empleados; por concepto de regalía pascual, compensación extraordinaria anual, compensación por el logro de indicadores del ministerio de administracion publica (Map), reajuste salarias y nuevos ingresos del personal, por lo que hubo que realizar las modificaciones necesaria, para completar los pago de cuerdo a la nomina.</t>
  </si>
  <si>
    <t xml:space="preserve">
1. Durante el cuarto trimestre  no fue planificada una meta física para este indicador por tal motivo no tiene una ejecución.                  
2. Durante el cuarto trimestre fue planificada una meta financiera de RD$30,990,367, de los cuales fue ejecutado RD$78,465,896.18 correspondiente a un 253% del logro de la meta programada para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</si>
</sst>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yyyy;@"/>
    <numFmt numFmtId="165" formatCode="[$-10409]#,##0;\-#,##0"/>
    <numFmt numFmtId="166" formatCode="[$-10409]#,##0.00;\-#,##0.00"/>
    <numFmt numFmtId="167" formatCode="[$-10409]0\ %"/>
    <numFmt numFmtId="168" formatCode="[$-10409]0%"/>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2"/>
      <color rgb="FF000000"/>
      <name val="Arial Narrow"/>
      <family val="2"/>
    </font>
    <font>
      <sz val="10"/>
      <color rgb="FF000000"/>
      <name val="Arial Narrow"/>
      <family val="2"/>
    </font>
    <font>
      <sz val="9"/>
      <color rgb="FF000000"/>
      <name val="Arial Narrow"/>
      <family val="2"/>
    </font>
    <font>
      <sz val="9"/>
      <color theme="1"/>
      <name val="Calibri"/>
      <family val="2"/>
      <scheme val="minor"/>
    </font>
    <font>
      <b/>
      <i/>
      <sz val="9"/>
      <color theme="1"/>
      <name val="Calibri"/>
      <family val="2"/>
      <scheme val="minor"/>
    </font>
    <font>
      <b/>
      <i/>
      <sz val="11"/>
      <color theme="1"/>
      <name val="Calibri"/>
      <family val="2"/>
      <scheme val="minor"/>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4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medium">
        <color indexed="64"/>
      </right>
      <top style="medium">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43"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165" fontId="16" fillId="0" borderId="34" xfId="0" applyNumberFormat="1"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166" fontId="16" fillId="0" borderId="28" xfId="0" applyNumberFormat="1" applyFont="1" applyFill="1" applyBorder="1" applyAlignment="1" applyProtection="1">
      <alignment horizontal="center" vertical="center" wrapText="1" readingOrder="1"/>
      <protection locked="0"/>
    </xf>
    <xf numFmtId="166" fontId="16" fillId="0" borderId="34" xfId="0" applyNumberFormat="1" applyFont="1" applyFill="1" applyBorder="1" applyAlignment="1" applyProtection="1">
      <alignment horizontal="center" vertical="center" wrapText="1" readingOrder="1"/>
      <protection locked="0"/>
    </xf>
    <xf numFmtId="0" fontId="11" fillId="0" borderId="0" xfId="0" applyFont="1" applyFill="1" applyBorder="1"/>
    <xf numFmtId="0" fontId="36" fillId="11" borderId="40" xfId="0" applyNumberFormat="1" applyFont="1" applyFill="1" applyBorder="1" applyAlignment="1">
      <alignment horizontal="center" vertical="center" wrapText="1" readingOrder="1"/>
    </xf>
    <xf numFmtId="4" fontId="11" fillId="0" borderId="0" xfId="0" applyNumberFormat="1" applyFont="1" applyFill="1" applyBorder="1"/>
    <xf numFmtId="0" fontId="11" fillId="0" borderId="0" xfId="0" applyFont="1" applyFill="1" applyBorder="1" applyAlignment="1">
      <alignment wrapText="1"/>
    </xf>
    <xf numFmtId="1" fontId="37" fillId="0" borderId="40" xfId="2" applyNumberFormat="1" applyFont="1" applyFill="1" applyBorder="1" applyAlignment="1">
      <alignment horizontal="center" vertical="center" wrapText="1" readingOrder="1"/>
    </xf>
    <xf numFmtId="9" fontId="11" fillId="0" borderId="0" xfId="2" applyFont="1" applyFill="1" applyBorder="1"/>
    <xf numFmtId="165" fontId="37" fillId="9" borderId="40" xfId="0" applyNumberFormat="1" applyFont="1" applyFill="1" applyBorder="1" applyAlignment="1">
      <alignment horizontal="center" vertical="center" wrapText="1" readingOrder="1"/>
    </xf>
    <xf numFmtId="9" fontId="11" fillId="0" borderId="0" xfId="0" applyNumberFormat="1" applyFont="1" applyFill="1" applyBorder="1"/>
    <xf numFmtId="3" fontId="11" fillId="0" borderId="0" xfId="0" applyNumberFormat="1" applyFont="1" applyFill="1" applyBorder="1"/>
    <xf numFmtId="0" fontId="39" fillId="0" borderId="0" xfId="0" applyFont="1" applyFill="1" applyBorder="1" applyAlignment="1">
      <alignment horizontal="justify" vertical="center"/>
    </xf>
    <xf numFmtId="0" fontId="11" fillId="0" borderId="0" xfId="0" applyFont="1" applyFill="1" applyBorder="1" applyAlignment="1">
      <alignment vertical="top"/>
    </xf>
    <xf numFmtId="0" fontId="40" fillId="0" borderId="0" xfId="0" applyFont="1" applyFill="1" applyBorder="1" applyAlignment="1">
      <alignment horizontal="left" vertical="center" wrapText="1" indent="5"/>
    </xf>
    <xf numFmtId="0" fontId="39" fillId="0" borderId="0" xfId="0" applyFont="1" applyFill="1" applyBorder="1" applyAlignment="1">
      <alignment horizontal="justify" vertical="center" wrapText="1"/>
    </xf>
    <xf numFmtId="0" fontId="41" fillId="0" borderId="0" xfId="0" applyFont="1" applyFill="1" applyBorder="1"/>
    <xf numFmtId="0" fontId="11" fillId="0" borderId="1" xfId="0" applyFont="1" applyFill="1" applyBorder="1"/>
    <xf numFmtId="0" fontId="11" fillId="0" borderId="15" xfId="0" applyFont="1" applyFill="1" applyBorder="1"/>
    <xf numFmtId="0" fontId="11" fillId="0" borderId="44" xfId="0" applyFont="1" applyFill="1" applyBorder="1"/>
    <xf numFmtId="0" fontId="11" fillId="0" borderId="5" xfId="0" applyFont="1" applyFill="1" applyBorder="1"/>
    <xf numFmtId="0" fontId="11" fillId="0" borderId="6" xfId="0" applyFont="1" applyFill="1" applyBorder="1"/>
    <xf numFmtId="0" fontId="11" fillId="0" borderId="9" xfId="0" applyFont="1" applyFill="1" applyBorder="1"/>
    <xf numFmtId="0" fontId="28" fillId="0" borderId="10" xfId="0" applyNumberFormat="1" applyFont="1" applyFill="1" applyBorder="1" applyAlignment="1">
      <alignment horizontal="justify" vertical="top" wrapText="1" readingOrder="1"/>
    </xf>
    <xf numFmtId="0" fontId="11" fillId="0" borderId="11" xfId="0" applyFont="1" applyFill="1" applyBorder="1"/>
    <xf numFmtId="0" fontId="11" fillId="0" borderId="10" xfId="0" applyFont="1" applyFill="1" applyBorder="1"/>
    <xf numFmtId="0" fontId="11" fillId="0" borderId="0" xfId="0" applyFont="1" applyFill="1" applyBorder="1" applyAlignment="1"/>
    <xf numFmtId="0" fontId="18" fillId="0" borderId="0" xfId="0" applyFont="1" applyAlignment="1">
      <alignment vertical="center" wrapText="1"/>
    </xf>
    <xf numFmtId="0" fontId="11" fillId="0" borderId="0" xfId="0" applyFont="1" applyFill="1" applyBorder="1" applyAlignment="1">
      <alignment vertical="center"/>
    </xf>
    <xf numFmtId="0" fontId="0" fillId="0" borderId="35" xfId="0" applyFont="1"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21" fillId="0" borderId="17" xfId="0" applyFont="1" applyFill="1" applyBorder="1" applyAlignment="1" applyProtection="1">
      <alignment vertical="center" wrapText="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43" fontId="21" fillId="0" borderId="39" xfId="1" applyFont="1" applyBorder="1" applyAlignment="1">
      <alignment horizontal="center"/>
    </xf>
    <xf numFmtId="43"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NumberFormat="1" applyFont="1" applyFill="1" applyBorder="1" applyAlignment="1" applyProtection="1">
      <alignment horizontal="center" vertical="center" wrapText="1" readingOrder="1"/>
    </xf>
    <xf numFmtId="9" fontId="13"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0" borderId="36" xfId="0" applyFont="1" applyFill="1" applyBorder="1" applyAlignment="1">
      <alignment horizontal="center"/>
    </xf>
    <xf numFmtId="0" fontId="11" fillId="0" borderId="45" xfId="0" applyFont="1" applyFill="1" applyBorder="1" applyAlignment="1">
      <alignment horizontal="center" vertical="center"/>
    </xf>
    <xf numFmtId="0" fontId="23" fillId="6" borderId="22" xfId="0" applyFont="1" applyFill="1" applyBorder="1" applyAlignment="1">
      <alignment horizontal="left" vertical="center" wrapText="1"/>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0" fillId="0" borderId="36" xfId="0" applyFont="1" applyFill="1" applyBorder="1" applyAlignment="1" applyProtection="1">
      <alignment horizontal="center" vertical="center" wrapText="1"/>
      <protection locked="0"/>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0" fontId="42" fillId="0" borderId="18" xfId="0" applyFont="1" applyFill="1" applyBorder="1" applyAlignment="1" applyProtection="1">
      <alignment horizontal="left" vertical="top" wrapText="1"/>
      <protection locked="0"/>
    </xf>
    <xf numFmtId="0" fontId="27" fillId="0" borderId="40" xfId="0" applyNumberFormat="1" applyFont="1" applyFill="1" applyBorder="1" applyAlignment="1">
      <alignment vertical="top" wrapText="1" readingOrder="1"/>
    </xf>
    <xf numFmtId="0" fontId="11" fillId="0" borderId="41" xfId="0" applyNumberFormat="1" applyFont="1" applyFill="1" applyBorder="1" applyAlignment="1">
      <alignment vertical="top" wrapText="1"/>
    </xf>
    <xf numFmtId="0" fontId="11" fillId="0" borderId="42" xfId="0" applyNumberFormat="1" applyFont="1" applyFill="1" applyBorder="1" applyAlignment="1">
      <alignment vertical="top" wrapText="1"/>
    </xf>
    <xf numFmtId="0" fontId="28" fillId="0" borderId="40" xfId="0" applyNumberFormat="1" applyFont="1" applyFill="1" applyBorder="1" applyAlignment="1">
      <alignment vertical="top" wrapText="1" readingOrder="1"/>
    </xf>
    <xf numFmtId="0" fontId="29" fillId="10" borderId="15" xfId="0" applyNumberFormat="1" applyFont="1" applyFill="1" applyBorder="1" applyAlignment="1">
      <alignment vertical="top" wrapText="1" readingOrder="1"/>
    </xf>
    <xf numFmtId="0" fontId="11" fillId="0" borderId="15" xfId="0" applyFont="1" applyFill="1" applyBorder="1"/>
    <xf numFmtId="0" fontId="28" fillId="0" borderId="0" xfId="0" applyNumberFormat="1" applyFont="1" applyFill="1" applyBorder="1" applyAlignment="1">
      <alignment vertical="top" wrapText="1" readingOrder="1"/>
    </xf>
    <xf numFmtId="0" fontId="11" fillId="0" borderId="0" xfId="0" applyFont="1" applyFill="1" applyBorder="1"/>
    <xf numFmtId="0" fontId="31" fillId="10" borderId="1" xfId="0" applyNumberFormat="1" applyFont="1" applyFill="1" applyBorder="1" applyAlignment="1">
      <alignment vertical="top" wrapText="1" readingOrder="1"/>
    </xf>
    <xf numFmtId="0" fontId="27" fillId="0" borderId="0" xfId="0" applyNumberFormat="1" applyFont="1" applyFill="1" applyBorder="1" applyAlignment="1">
      <alignment vertical="top" wrapText="1" readingOrder="1"/>
    </xf>
    <xf numFmtId="0" fontId="11" fillId="0" borderId="6" xfId="0" applyFont="1" applyFill="1" applyBorder="1"/>
    <xf numFmtId="0" fontId="30" fillId="0" borderId="5" xfId="0" applyNumberFormat="1" applyFont="1" applyFill="1" applyBorder="1" applyAlignment="1">
      <alignment horizontal="justify" vertical="top" wrapText="1" readingOrder="1"/>
    </xf>
    <xf numFmtId="0" fontId="11" fillId="0" borderId="0" xfId="0" applyFont="1" applyFill="1" applyBorder="1" applyAlignment="1">
      <alignment horizontal="justify"/>
    </xf>
    <xf numFmtId="0" fontId="30" fillId="0" borderId="10" xfId="0" applyNumberFormat="1" applyFont="1" applyFill="1" applyBorder="1" applyAlignment="1">
      <alignment horizontal="justify" vertical="top" wrapText="1" readingOrder="1"/>
    </xf>
    <xf numFmtId="0" fontId="11" fillId="0" borderId="10" xfId="0" applyFont="1" applyFill="1" applyBorder="1" applyAlignment="1">
      <alignment horizontal="justify"/>
    </xf>
    <xf numFmtId="0" fontId="30" fillId="0" borderId="0" xfId="0" applyNumberFormat="1" applyFont="1" applyFill="1" applyBorder="1" applyAlignment="1">
      <alignment vertical="top" wrapText="1" readingOrder="1"/>
    </xf>
    <xf numFmtId="0" fontId="26" fillId="10" borderId="0" xfId="0" applyNumberFormat="1" applyFont="1" applyFill="1" applyBorder="1" applyAlignment="1">
      <alignment horizontal="center" vertical="center" wrapText="1" readingOrder="1"/>
    </xf>
    <xf numFmtId="0" fontId="28" fillId="0" borderId="0" xfId="0" applyNumberFormat="1" applyFont="1" applyFill="1" applyBorder="1" applyAlignment="1">
      <alignment horizontal="justify" vertical="top" wrapText="1" readingOrder="1"/>
    </xf>
    <xf numFmtId="0" fontId="30" fillId="9" borderId="10" xfId="0" applyNumberFormat="1" applyFont="1" applyFill="1" applyBorder="1" applyAlignment="1">
      <alignment horizontal="justify" vertical="top" wrapText="1" readingOrder="1"/>
    </xf>
    <xf numFmtId="0" fontId="11" fillId="9" borderId="10" xfId="0" applyFont="1" applyFill="1" applyBorder="1" applyAlignment="1">
      <alignment horizontal="justify"/>
    </xf>
    <xf numFmtId="0" fontId="31" fillId="10" borderId="0" xfId="0" applyNumberFormat="1" applyFont="1" applyFill="1" applyBorder="1" applyAlignment="1">
      <alignment vertical="top" wrapText="1" readingOrder="1"/>
    </xf>
    <xf numFmtId="0" fontId="32" fillId="0" borderId="40" xfId="0" applyNumberFormat="1" applyFont="1" applyFill="1" applyBorder="1" applyAlignment="1">
      <alignment horizontal="center" vertical="top" wrapText="1" readingOrder="1"/>
    </xf>
    <xf numFmtId="0" fontId="32" fillId="10" borderId="40" xfId="0" applyNumberFormat="1" applyFont="1" applyFill="1" applyBorder="1" applyAlignment="1">
      <alignment horizontal="center" vertical="top" wrapText="1" readingOrder="1"/>
    </xf>
    <xf numFmtId="0" fontId="35" fillId="11" borderId="40" xfId="0" applyNumberFormat="1" applyFont="1" applyFill="1" applyBorder="1" applyAlignment="1">
      <alignment horizontal="center" vertical="center" wrapText="1" readingOrder="1"/>
    </xf>
    <xf numFmtId="0" fontId="36" fillId="11" borderId="40" xfId="0" applyNumberFormat="1" applyFont="1" applyFill="1" applyBorder="1" applyAlignment="1">
      <alignment horizontal="center" vertical="center" wrapText="1" readingOrder="1"/>
    </xf>
    <xf numFmtId="0" fontId="33" fillId="0" borderId="40" xfId="0" applyNumberFormat="1" applyFont="1" applyFill="1" applyBorder="1" applyAlignment="1">
      <alignment horizontal="center" vertical="center" wrapText="1" readingOrder="1"/>
    </xf>
    <xf numFmtId="166" fontId="34" fillId="9" borderId="40" xfId="0" applyNumberFormat="1" applyFont="1" applyFill="1" applyBorder="1" applyAlignment="1">
      <alignment horizontal="center" vertical="center" wrapText="1" readingOrder="1"/>
    </xf>
    <xf numFmtId="0" fontId="11" fillId="9" borderId="41" xfId="0" applyNumberFormat="1" applyFont="1" applyFill="1" applyBorder="1" applyAlignment="1">
      <alignment vertical="top" wrapText="1"/>
    </xf>
    <xf numFmtId="0" fontId="11" fillId="9" borderId="42" xfId="0" applyNumberFormat="1" applyFont="1" applyFill="1" applyBorder="1" applyAlignment="1">
      <alignment vertical="top" wrapText="1"/>
    </xf>
    <xf numFmtId="166" fontId="34" fillId="9" borderId="43" xfId="0" applyNumberFormat="1" applyFont="1" applyFill="1" applyBorder="1" applyAlignment="1">
      <alignment horizontal="center" vertical="center" wrapText="1" readingOrder="1"/>
    </xf>
    <xf numFmtId="166" fontId="34" fillId="9" borderId="41" xfId="0" applyNumberFormat="1" applyFont="1" applyFill="1" applyBorder="1" applyAlignment="1">
      <alignment horizontal="center" vertical="center" wrapText="1" readingOrder="1"/>
    </xf>
    <xf numFmtId="166" fontId="34" fillId="9" borderId="42" xfId="0" applyNumberFormat="1" applyFont="1" applyFill="1" applyBorder="1" applyAlignment="1">
      <alignment horizontal="center" vertical="center" wrapText="1" readingOrder="1"/>
    </xf>
    <xf numFmtId="167" fontId="34" fillId="9" borderId="40" xfId="0" applyNumberFormat="1" applyFont="1" applyFill="1" applyBorder="1" applyAlignment="1">
      <alignment horizontal="center" vertical="center" wrapText="1" readingOrder="1"/>
    </xf>
    <xf numFmtId="167" fontId="11" fillId="9" borderId="41" xfId="0" applyNumberFormat="1" applyFont="1" applyFill="1" applyBorder="1" applyAlignment="1">
      <alignment vertical="top" wrapText="1"/>
    </xf>
    <xf numFmtId="167" fontId="11" fillId="9" borderId="42" xfId="0" applyNumberFormat="1" applyFont="1" applyFill="1" applyBorder="1" applyAlignment="1">
      <alignment vertical="top" wrapText="1"/>
    </xf>
    <xf numFmtId="166" fontId="37" fillId="0" borderId="40" xfId="0" applyNumberFormat="1" applyFont="1" applyFill="1" applyBorder="1" applyAlignment="1">
      <alignment horizontal="center" vertical="center" wrapText="1" readingOrder="1"/>
    </xf>
    <xf numFmtId="9" fontId="37" fillId="9" borderId="40" xfId="2" applyNumberFormat="1" applyFont="1" applyFill="1" applyBorder="1" applyAlignment="1">
      <alignment horizontal="center" vertical="center" wrapText="1" readingOrder="1"/>
    </xf>
    <xf numFmtId="9" fontId="11" fillId="9" borderId="42" xfId="2" applyNumberFormat="1" applyFont="1" applyFill="1" applyBorder="1" applyAlignment="1">
      <alignment vertical="top" wrapText="1"/>
    </xf>
    <xf numFmtId="168" fontId="37" fillId="0" borderId="40" xfId="0" applyNumberFormat="1" applyFont="1" applyFill="1" applyBorder="1" applyAlignment="1">
      <alignment horizontal="center" vertical="center" wrapText="1" readingOrder="1"/>
    </xf>
    <xf numFmtId="168" fontId="11" fillId="0" borderId="41" xfId="0" applyNumberFormat="1" applyFont="1" applyFill="1" applyBorder="1" applyAlignment="1">
      <alignment vertical="top" wrapText="1"/>
    </xf>
    <xf numFmtId="168" fontId="11" fillId="0" borderId="42" xfId="0" applyNumberFormat="1" applyFont="1" applyFill="1" applyBorder="1" applyAlignment="1">
      <alignment vertical="top" wrapText="1"/>
    </xf>
    <xf numFmtId="0" fontId="37" fillId="0" borderId="40" xfId="0" applyNumberFormat="1" applyFont="1" applyFill="1" applyBorder="1" applyAlignment="1">
      <alignment horizontal="left" vertical="center" wrapText="1" readingOrder="1"/>
    </xf>
    <xf numFmtId="4" fontId="37" fillId="9" borderId="40" xfId="0" applyNumberFormat="1" applyFont="1" applyFill="1" applyBorder="1" applyAlignment="1">
      <alignment horizontal="center" vertical="center" wrapText="1" readingOrder="1"/>
    </xf>
    <xf numFmtId="4" fontId="11" fillId="9" borderId="41" xfId="0" applyNumberFormat="1" applyFont="1" applyFill="1" applyBorder="1" applyAlignment="1">
      <alignment vertical="top" wrapText="1"/>
    </xf>
    <xf numFmtId="4" fontId="11" fillId="9" borderId="42" xfId="0" applyNumberFormat="1" applyFont="1" applyFill="1" applyBorder="1" applyAlignment="1">
      <alignment vertical="top" wrapText="1"/>
    </xf>
    <xf numFmtId="1" fontId="37" fillId="0" borderId="40" xfId="2" applyNumberFormat="1" applyFont="1" applyFill="1" applyBorder="1" applyAlignment="1">
      <alignment horizontal="center" vertical="center" wrapText="1" readingOrder="1"/>
    </xf>
    <xf numFmtId="1" fontId="11" fillId="0" borderId="42" xfId="2" applyNumberFormat="1" applyFont="1" applyFill="1" applyBorder="1" applyAlignment="1">
      <alignment vertical="top" wrapText="1"/>
    </xf>
    <xf numFmtId="1" fontId="37" fillId="9" borderId="40" xfId="2" applyNumberFormat="1" applyFont="1" applyFill="1" applyBorder="1" applyAlignment="1">
      <alignment horizontal="center" vertical="center" wrapText="1" readingOrder="1"/>
    </xf>
    <xf numFmtId="1" fontId="11" fillId="9" borderId="42" xfId="2" applyNumberFormat="1" applyFont="1" applyFill="1" applyBorder="1" applyAlignment="1">
      <alignment vertical="top" wrapText="1"/>
    </xf>
    <xf numFmtId="9" fontId="37" fillId="9" borderId="40" xfId="2" applyFont="1" applyFill="1" applyBorder="1" applyAlignment="1">
      <alignment horizontal="center" vertical="center" wrapText="1" readingOrder="1"/>
    </xf>
    <xf numFmtId="9" fontId="11" fillId="9" borderId="42" xfId="2" applyFont="1" applyFill="1" applyBorder="1" applyAlignment="1">
      <alignment vertical="top" wrapText="1"/>
    </xf>
    <xf numFmtId="0" fontId="31" fillId="10" borderId="15" xfId="0" applyNumberFormat="1" applyFont="1" applyFill="1" applyBorder="1" applyAlignment="1">
      <alignment vertical="top" wrapText="1" readingOrder="1"/>
    </xf>
    <xf numFmtId="0" fontId="27" fillId="12" borderId="5" xfId="0" applyNumberFormat="1" applyFont="1" applyFill="1" applyBorder="1" applyAlignment="1">
      <alignment vertical="top" wrapText="1" readingOrder="1"/>
    </xf>
    <xf numFmtId="0" fontId="27" fillId="12" borderId="0" xfId="0" applyNumberFormat="1" applyFont="1" applyFill="1" applyBorder="1" applyAlignment="1">
      <alignment vertical="top" wrapText="1" readingOrder="1"/>
    </xf>
    <xf numFmtId="0" fontId="27" fillId="0" borderId="5" xfId="0" applyNumberFormat="1" applyFont="1" applyFill="1" applyBorder="1" applyAlignment="1">
      <alignment vertical="top" wrapText="1" readingOrder="1"/>
    </xf>
    <xf numFmtId="0" fontId="28" fillId="0" borderId="5" xfId="0" applyNumberFormat="1" applyFont="1" applyFill="1" applyBorder="1" applyAlignment="1">
      <alignment horizontal="justify" vertical="top" wrapText="1" readingOrder="1"/>
    </xf>
    <xf numFmtId="0" fontId="11" fillId="0" borderId="6" xfId="0" applyFont="1" applyFill="1" applyBorder="1" applyAlignment="1">
      <alignment horizontal="justify"/>
    </xf>
    <xf numFmtId="0" fontId="30" fillId="0" borderId="5" xfId="0" applyNumberFormat="1" applyFont="1" applyFill="1" applyBorder="1" applyAlignment="1">
      <alignment vertical="top" wrapText="1" readingOrder="1"/>
    </xf>
    <xf numFmtId="0" fontId="30" fillId="0" borderId="6" xfId="0" applyNumberFormat="1" applyFont="1" applyFill="1" applyBorder="1" applyAlignment="1">
      <alignment vertical="top" wrapText="1" readingOrder="1"/>
    </xf>
    <xf numFmtId="0" fontId="28" fillId="9" borderId="5" xfId="0" applyNumberFormat="1" applyFont="1" applyFill="1" applyBorder="1" applyAlignment="1">
      <alignment vertical="top" wrapText="1" readingOrder="1"/>
    </xf>
    <xf numFmtId="0" fontId="28" fillId="9" borderId="0" xfId="0" applyNumberFormat="1" applyFont="1" applyFill="1" applyBorder="1" applyAlignment="1">
      <alignment vertical="top" wrapText="1" readingOrder="1"/>
    </xf>
    <xf numFmtId="0" fontId="28" fillId="9" borderId="6" xfId="0" applyNumberFormat="1" applyFont="1" applyFill="1" applyBorder="1" applyAlignment="1">
      <alignment vertical="top" wrapText="1" readingOrder="1"/>
    </xf>
    <xf numFmtId="0" fontId="28" fillId="9" borderId="9" xfId="0" applyNumberFormat="1" applyFont="1" applyFill="1" applyBorder="1" applyAlignment="1">
      <alignment vertical="top" wrapText="1" readingOrder="1"/>
    </xf>
    <xf numFmtId="0" fontId="28" fillId="9" borderId="10" xfId="0" applyNumberFormat="1" applyFont="1" applyFill="1" applyBorder="1" applyAlignment="1">
      <alignment vertical="top" wrapText="1" readingOrder="1"/>
    </xf>
    <xf numFmtId="0" fontId="28" fillId="9" borderId="11" xfId="0" applyNumberFormat="1" applyFont="1" applyFill="1" applyBorder="1" applyAlignment="1">
      <alignment vertical="top" wrapText="1" readingOrder="1"/>
    </xf>
    <xf numFmtId="0" fontId="27" fillId="12" borderId="1" xfId="0" applyNumberFormat="1" applyFont="1" applyFill="1" applyBorder="1" applyAlignment="1">
      <alignment vertical="top" wrapText="1" readingOrder="1"/>
    </xf>
    <xf numFmtId="0" fontId="27" fillId="12" borderId="15" xfId="0" applyNumberFormat="1" applyFont="1" applyFill="1" applyBorder="1" applyAlignment="1">
      <alignment vertical="top" wrapText="1" readingOrder="1"/>
    </xf>
    <xf numFmtId="0" fontId="11" fillId="0" borderId="44" xfId="0" applyFont="1" applyFill="1" applyBorder="1"/>
    <xf numFmtId="0" fontId="11" fillId="0" borderId="0" xfId="0" applyFont="1" applyFill="1" applyBorder="1" applyAlignment="1">
      <alignment horizontal="center" vertical="center"/>
    </xf>
    <xf numFmtId="0" fontId="28" fillId="0" borderId="2" xfId="0" applyNumberFormat="1" applyFont="1" applyFill="1" applyBorder="1" applyAlignment="1">
      <alignment horizontal="left" vertical="top" wrapText="1" readingOrder="1"/>
    </xf>
    <xf numFmtId="0" fontId="11" fillId="0" borderId="3" xfId="0" applyFont="1" applyFill="1" applyBorder="1" applyAlignment="1">
      <alignment horizontal="left" readingOrder="1"/>
    </xf>
    <xf numFmtId="0" fontId="11" fillId="0" borderId="4" xfId="0" applyFont="1" applyFill="1" applyBorder="1" applyAlignment="1">
      <alignment horizontal="left" readingOrder="1"/>
    </xf>
    <xf numFmtId="0" fontId="11" fillId="9" borderId="0" xfId="0" applyFont="1" applyFill="1" applyBorder="1"/>
    <xf numFmtId="0" fontId="11" fillId="9" borderId="6" xfId="0" applyFont="1" applyFill="1" applyBorder="1"/>
    <xf numFmtId="0" fontId="30" fillId="0" borderId="9" xfId="0" applyNumberFormat="1" applyFont="1" applyFill="1" applyBorder="1" applyAlignment="1">
      <alignment horizontal="justify" vertical="top" wrapText="1" readingOrder="1"/>
    </xf>
    <xf numFmtId="0" fontId="11" fillId="0" borderId="11" xfId="0" applyFont="1" applyFill="1" applyBorder="1" applyAlignment="1">
      <alignment horizontal="justify"/>
    </xf>
  </cellXfs>
  <cellStyles count="3">
    <cellStyle name="Millares" xfId="1" builtinId="3"/>
    <cellStyle name="Normal" xfId="0" builtinId="0"/>
    <cellStyle name="Porcentaje" xfId="2" builtinId="5"/>
  </cellStyles>
  <dxfs count="7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34" displayName="Tabla134" ref="A28:J30" totalsRowShown="0" headerRowDxfId="74" dataDxfId="72" headerRowBorderDxfId="73" tableBorderDxfId="71" totalsRowBorderDxfId="70">
  <tableColumns count="10">
    <tableColumn id="1" name="Producto" dataDxfId="69"/>
    <tableColumn id="2" name="Indicador" dataDxfId="68"/>
    <tableColumn id="3" name="Física_x000a_(A)" dataDxfId="67"/>
    <tableColumn id="4" name="Financiera_x000a_(B)" dataDxfId="66"/>
    <tableColumn id="9" name="Física_x000a_(C)" dataDxfId="65"/>
    <tableColumn id="10" name="Financiera_x000a_(D)" dataDxfId="64"/>
    <tableColumn id="5" name="Física _x000a_(E)" dataDxfId="63"/>
    <tableColumn id="6" name="Financiera _x000a_ (F)" dataDxfId="62"/>
    <tableColumn id="7" name="Física _x000a_(%)_x000a_ G=E/C" dataDxfId="61" dataCellStyle="Porcentaje">
      <calculatedColumnFormula>IF(G29&gt;0,G29/C29,0)</calculatedColumnFormula>
    </tableColumn>
    <tableColumn id="8" name="Financiero _x000a_(%) _x000a_H=F/D" dataDxfId="6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30"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IF(G29&gt;0,G29/C29,0)</calculatedColumnFormula>
    </tableColumn>
    <tableColumn id="8" name="Financiero _x000a_(%) _x000a_H=F/D" dataDxfId="4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5" name="Tabla16" displayName="Tabla16" ref="A28:J30"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IF(G29&gt;0,G29/C29,0)</calculatedColumnFormula>
    </tableColumn>
    <tableColumn id="8"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4" name="Tabla15" displayName="Tabla15"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Tabla15[[#This Row],[Física 
(E)]]/Tabla15[[#This Row],[Física
(C)]]</calculatedColumnFormula>
    </tableColumn>
    <tableColumn id="8" name="Financiero _x000a_(%) _x000a_H=F/D" dataDxfId="0">
      <calculatedColumnFormula>Tabla15[[#This Row],[Financiera 
 (F)]]/Tabla15[[#This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view="pageBreakPreview" topLeftCell="A22" zoomScaleNormal="93" zoomScaleSheetLayoutView="100" workbookViewId="0">
      <selection activeCell="I25" sqref="I25:J25"/>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76" t="s">
        <v>70</v>
      </c>
      <c r="C1" s="77"/>
      <c r="D1" s="77"/>
      <c r="E1" s="77"/>
      <c r="F1" s="77"/>
      <c r="G1" s="77"/>
      <c r="H1" s="77"/>
      <c r="I1" s="77"/>
      <c r="J1" s="78"/>
      <c r="K1" s="1"/>
    </row>
    <row r="2" spans="1:11" ht="21.75" thickBot="1" x14ac:dyDescent="0.3">
      <c r="A2" s="19"/>
      <c r="B2" s="79" t="s">
        <v>0</v>
      </c>
      <c r="C2" s="80"/>
      <c r="D2" s="79" t="s">
        <v>1</v>
      </c>
      <c r="E2" s="81"/>
      <c r="F2" s="81"/>
      <c r="G2" s="80"/>
      <c r="H2" s="82"/>
      <c r="I2" s="2" t="s">
        <v>2</v>
      </c>
      <c r="J2" s="3" t="s">
        <v>3</v>
      </c>
      <c r="K2" s="1"/>
    </row>
    <row r="3" spans="1:11" ht="21.75" thickBot="1" x14ac:dyDescent="0.3">
      <c r="A3" s="20"/>
      <c r="B3" s="83" t="s">
        <v>4</v>
      </c>
      <c r="C3" s="84"/>
      <c r="D3" s="83"/>
      <c r="E3" s="84"/>
      <c r="F3" s="84"/>
      <c r="G3" s="84"/>
      <c r="H3" s="85"/>
      <c r="I3" s="23"/>
      <c r="J3" s="24"/>
      <c r="K3" s="1"/>
    </row>
    <row r="4" spans="1:11" x14ac:dyDescent="0.25">
      <c r="A4" s="86"/>
      <c r="B4" s="87"/>
      <c r="C4" s="87"/>
      <c r="D4" s="88"/>
      <c r="E4" s="88"/>
      <c r="F4" s="88"/>
      <c r="G4" s="88"/>
      <c r="H4" s="88"/>
      <c r="I4" s="87"/>
      <c r="J4" s="89"/>
      <c r="K4" s="1"/>
    </row>
    <row r="5" spans="1:11" ht="3" customHeight="1" x14ac:dyDescent="0.25">
      <c r="A5" s="90"/>
      <c r="B5" s="91"/>
      <c r="C5" s="91"/>
      <c r="D5" s="91"/>
      <c r="E5" s="91"/>
      <c r="F5" s="91"/>
      <c r="G5" s="91"/>
      <c r="H5" s="91"/>
      <c r="I5" s="91"/>
      <c r="J5" s="92"/>
      <c r="K5" s="1"/>
    </row>
    <row r="6" spans="1:11" ht="15.75" x14ac:dyDescent="0.25">
      <c r="A6" s="93" t="s">
        <v>5</v>
      </c>
      <c r="B6" s="94"/>
      <c r="C6" s="94"/>
      <c r="D6" s="94"/>
      <c r="E6" s="94"/>
      <c r="F6" s="94"/>
      <c r="G6" s="94"/>
      <c r="H6" s="94"/>
      <c r="I6" s="94"/>
      <c r="J6" s="95"/>
      <c r="K6" s="1"/>
    </row>
    <row r="7" spans="1:11" ht="15.75" x14ac:dyDescent="0.25">
      <c r="A7" s="96" t="s">
        <v>6</v>
      </c>
      <c r="B7" s="97"/>
      <c r="C7" s="97"/>
      <c r="D7" s="97"/>
      <c r="E7" s="97"/>
      <c r="F7" s="97"/>
      <c r="G7" s="97"/>
      <c r="H7" s="97"/>
      <c r="I7" s="97"/>
      <c r="J7" s="98"/>
      <c r="K7" s="1"/>
    </row>
    <row r="8" spans="1:11" ht="15" customHeight="1" x14ac:dyDescent="0.25">
      <c r="A8" s="4" t="s">
        <v>7</v>
      </c>
      <c r="B8" s="73" t="s">
        <v>51</v>
      </c>
      <c r="C8" s="74"/>
      <c r="D8" s="74" t="s">
        <v>54</v>
      </c>
      <c r="E8" s="74"/>
      <c r="F8" s="74"/>
      <c r="G8" s="74"/>
      <c r="H8" s="74"/>
      <c r="I8" s="74"/>
      <c r="J8" s="75"/>
      <c r="K8" s="1"/>
    </row>
    <row r="9" spans="1:11" ht="15" customHeight="1" x14ac:dyDescent="0.25">
      <c r="A9" s="21" t="s">
        <v>36</v>
      </c>
      <c r="B9" s="73" t="s">
        <v>52</v>
      </c>
      <c r="C9" s="74"/>
      <c r="D9" s="74" t="s">
        <v>54</v>
      </c>
      <c r="E9" s="74"/>
      <c r="F9" s="74"/>
      <c r="G9" s="74"/>
      <c r="H9" s="74"/>
      <c r="I9" s="74"/>
      <c r="J9" s="75"/>
      <c r="K9" s="1"/>
    </row>
    <row r="10" spans="1:11" ht="15" customHeight="1" x14ac:dyDescent="0.25">
      <c r="A10" s="21" t="s">
        <v>37</v>
      </c>
      <c r="B10" s="73" t="s">
        <v>53</v>
      </c>
      <c r="C10" s="74"/>
      <c r="D10" s="74" t="s">
        <v>55</v>
      </c>
      <c r="E10" s="74"/>
      <c r="F10" s="74"/>
      <c r="G10" s="74"/>
      <c r="H10" s="74"/>
      <c r="I10" s="74"/>
      <c r="J10" s="75"/>
      <c r="K10" s="1"/>
    </row>
    <row r="11" spans="1:11" ht="48" customHeight="1" x14ac:dyDescent="0.25">
      <c r="A11" s="4" t="s">
        <v>8</v>
      </c>
      <c r="B11" s="99" t="s">
        <v>56</v>
      </c>
      <c r="C11" s="99"/>
      <c r="D11" s="99"/>
      <c r="E11" s="99"/>
      <c r="F11" s="99"/>
      <c r="G11" s="99"/>
      <c r="H11" s="99"/>
      <c r="I11" s="99"/>
      <c r="J11" s="100"/>
    </row>
    <row r="12" spans="1:11" ht="39.75" customHeight="1" x14ac:dyDescent="0.25">
      <c r="A12" s="4" t="s">
        <v>9</v>
      </c>
      <c r="B12" s="99" t="s">
        <v>57</v>
      </c>
      <c r="C12" s="99"/>
      <c r="D12" s="99"/>
      <c r="E12" s="99"/>
      <c r="F12" s="99"/>
      <c r="G12" s="99"/>
      <c r="H12" s="99"/>
      <c r="I12" s="99"/>
      <c r="J12" s="100"/>
    </row>
    <row r="13" spans="1:11" ht="15.75" x14ac:dyDescent="0.25">
      <c r="A13" s="93" t="s">
        <v>10</v>
      </c>
      <c r="B13" s="94"/>
      <c r="C13" s="94"/>
      <c r="D13" s="94"/>
      <c r="E13" s="94"/>
      <c r="F13" s="94"/>
      <c r="G13" s="94"/>
      <c r="H13" s="94"/>
      <c r="I13" s="94"/>
      <c r="J13" s="95"/>
    </row>
    <row r="14" spans="1:11" ht="27.75" customHeight="1" x14ac:dyDescent="0.25">
      <c r="A14" s="4" t="s">
        <v>11</v>
      </c>
      <c r="B14" s="22">
        <v>1</v>
      </c>
      <c r="C14" s="101" t="str">
        <f>IFERROR(VLOOKUP(B14,'[1]Validacion datos'!A2:B5,2,FALSE),"")</f>
        <v>DESARROLLO INSTITUCIONAL</v>
      </c>
      <c r="D14" s="101"/>
      <c r="E14" s="101"/>
      <c r="F14" s="101"/>
      <c r="G14" s="101"/>
      <c r="H14" s="101"/>
      <c r="I14" s="101"/>
      <c r="J14" s="101"/>
    </row>
    <row r="15" spans="1:11" ht="26.25" customHeight="1" x14ac:dyDescent="0.25">
      <c r="A15" s="4" t="s">
        <v>12</v>
      </c>
      <c r="B15" s="36">
        <v>1.1000000000000001</v>
      </c>
      <c r="C15" s="102" t="str">
        <f>IFERROR(VLOOKUP(B15,'[1]Validacion datos'!A8:B26,2,FALSE),"")</f>
        <v>Administración pública transparente, eficiente y orientada</v>
      </c>
      <c r="D15" s="102"/>
      <c r="E15" s="102"/>
      <c r="F15" s="102"/>
      <c r="G15" s="102"/>
      <c r="H15" s="102"/>
      <c r="I15" s="102"/>
      <c r="J15" s="102"/>
    </row>
    <row r="16" spans="1:11" ht="38.25" customHeight="1" x14ac:dyDescent="0.25">
      <c r="A16" s="4" t="s">
        <v>13</v>
      </c>
      <c r="B16" s="37" t="s">
        <v>65</v>
      </c>
      <c r="C16" s="10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2"/>
      <c r="E16" s="102"/>
      <c r="F16" s="102"/>
      <c r="G16" s="102"/>
      <c r="H16" s="102"/>
      <c r="I16" s="102"/>
      <c r="J16" s="102"/>
    </row>
    <row r="17" spans="1:11" ht="15.75" x14ac:dyDescent="0.25">
      <c r="A17" s="93" t="s">
        <v>14</v>
      </c>
      <c r="B17" s="94"/>
      <c r="C17" s="94"/>
      <c r="D17" s="94"/>
      <c r="E17" s="94"/>
      <c r="F17" s="94"/>
      <c r="G17" s="94"/>
      <c r="H17" s="94"/>
      <c r="I17" s="94"/>
      <c r="J17" s="95"/>
    </row>
    <row r="18" spans="1:11" ht="29.25" customHeight="1" x14ac:dyDescent="0.25">
      <c r="A18" s="4" t="s">
        <v>15</v>
      </c>
      <c r="B18" s="99" t="s">
        <v>58</v>
      </c>
      <c r="C18" s="99"/>
      <c r="D18" s="99"/>
      <c r="E18" s="99"/>
      <c r="F18" s="99"/>
      <c r="G18" s="99"/>
      <c r="H18" s="99"/>
      <c r="I18" s="99"/>
      <c r="J18" s="100"/>
    </row>
    <row r="19" spans="1:11" ht="61.5" customHeight="1" x14ac:dyDescent="0.25">
      <c r="A19" s="6" t="s">
        <v>16</v>
      </c>
      <c r="B19" s="99" t="s">
        <v>59</v>
      </c>
      <c r="C19" s="99"/>
      <c r="D19" s="99"/>
      <c r="E19" s="99"/>
      <c r="F19" s="99"/>
      <c r="G19" s="99"/>
      <c r="H19" s="99"/>
      <c r="I19" s="99"/>
      <c r="J19" s="100"/>
    </row>
    <row r="20" spans="1:11" ht="34.5" customHeight="1" x14ac:dyDescent="0.25">
      <c r="A20" s="6" t="s">
        <v>17</v>
      </c>
      <c r="B20" s="99" t="s">
        <v>60</v>
      </c>
      <c r="C20" s="99"/>
      <c r="D20" s="99"/>
      <c r="E20" s="99"/>
      <c r="F20" s="99"/>
      <c r="G20" s="99"/>
      <c r="H20" s="99"/>
      <c r="I20" s="99"/>
      <c r="J20" s="100"/>
    </row>
    <row r="21" spans="1:11" ht="54" customHeight="1" x14ac:dyDescent="0.25">
      <c r="A21" s="6" t="s">
        <v>38</v>
      </c>
      <c r="B21" s="99" t="s">
        <v>73</v>
      </c>
      <c r="C21" s="99"/>
      <c r="D21" s="99"/>
      <c r="E21" s="99"/>
      <c r="F21" s="99"/>
      <c r="G21" s="99"/>
      <c r="H21" s="99"/>
      <c r="I21" s="99"/>
      <c r="J21" s="100"/>
      <c r="K21" s="1"/>
    </row>
    <row r="22" spans="1:11" ht="15.75" x14ac:dyDescent="0.25">
      <c r="A22" s="93" t="s">
        <v>18</v>
      </c>
      <c r="B22" s="94"/>
      <c r="C22" s="94"/>
      <c r="D22" s="94"/>
      <c r="E22" s="94"/>
      <c r="F22" s="94"/>
      <c r="G22" s="94"/>
      <c r="H22" s="94"/>
      <c r="I22" s="94"/>
      <c r="J22" s="95"/>
    </row>
    <row r="23" spans="1:11" ht="15.75" x14ac:dyDescent="0.25">
      <c r="A23" s="96" t="s">
        <v>19</v>
      </c>
      <c r="B23" s="97"/>
      <c r="C23" s="97"/>
      <c r="D23" s="97"/>
      <c r="E23" s="97"/>
      <c r="F23" s="97"/>
      <c r="G23" s="97"/>
      <c r="H23" s="97"/>
      <c r="I23" s="97"/>
      <c r="J23" s="98"/>
      <c r="K23" s="1"/>
    </row>
    <row r="24" spans="1:11" ht="15" customHeight="1" x14ac:dyDescent="0.25">
      <c r="A24" s="103" t="s">
        <v>20</v>
      </c>
      <c r="B24" s="104"/>
      <c r="C24" s="105" t="s">
        <v>21</v>
      </c>
      <c r="D24" s="106"/>
      <c r="E24" s="106"/>
      <c r="F24" s="106" t="s">
        <v>22</v>
      </c>
      <c r="G24" s="106"/>
      <c r="H24" s="104"/>
      <c r="I24" s="105" t="s">
        <v>23</v>
      </c>
      <c r="J24" s="107"/>
    </row>
    <row r="25" spans="1:11" x14ac:dyDescent="0.25">
      <c r="A25" s="110">
        <v>478893141</v>
      </c>
      <c r="B25" s="111"/>
      <c r="C25" s="112">
        <v>509953846.67000002</v>
      </c>
      <c r="D25" s="113"/>
      <c r="E25" s="114"/>
      <c r="F25" s="112">
        <v>68154798.599999994</v>
      </c>
      <c r="G25" s="113"/>
      <c r="H25" s="114"/>
      <c r="I25" s="115">
        <f>+F25/C25</f>
        <v>0.13364895479277392</v>
      </c>
      <c r="J25" s="116"/>
    </row>
    <row r="26" spans="1:11" ht="15.75" x14ac:dyDescent="0.25">
      <c r="A26" s="96" t="s">
        <v>24</v>
      </c>
      <c r="B26" s="97"/>
      <c r="C26" s="97"/>
      <c r="D26" s="97"/>
      <c r="E26" s="97"/>
      <c r="F26" s="97"/>
      <c r="G26" s="97"/>
      <c r="H26" s="97"/>
      <c r="I26" s="97"/>
      <c r="J26" s="98"/>
    </row>
    <row r="27" spans="1:11" x14ac:dyDescent="0.25">
      <c r="A27" s="27"/>
      <c r="B27" s="28"/>
      <c r="C27" s="117" t="s">
        <v>50</v>
      </c>
      <c r="D27" s="118"/>
      <c r="E27" s="117" t="s">
        <v>48</v>
      </c>
      <c r="F27" s="118"/>
      <c r="G27" s="117" t="s">
        <v>49</v>
      </c>
      <c r="H27" s="117"/>
      <c r="I27" s="117" t="s">
        <v>25</v>
      </c>
      <c r="J27" s="119"/>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4" t="s">
        <v>66</v>
      </c>
      <c r="H29" s="11">
        <v>11572387.4</v>
      </c>
      <c r="I29" s="13" t="e">
        <f>IF(G29&gt;0,G29/C29,0)</f>
        <v>#VALUE!</v>
      </c>
      <c r="J29" s="32">
        <f>IF(H29&gt;0,H29/D29,0)</f>
        <v>0.13439518309970022</v>
      </c>
    </row>
    <row r="30" spans="1:11" ht="49.5" customHeight="1" x14ac:dyDescent="0.25">
      <c r="A30" s="14" t="s">
        <v>72</v>
      </c>
      <c r="B30" s="14" t="s">
        <v>62</v>
      </c>
      <c r="C30" s="10">
        <v>480</v>
      </c>
      <c r="D30" s="11">
        <v>108751347</v>
      </c>
      <c r="E30" s="26">
        <v>477</v>
      </c>
      <c r="F30" s="15">
        <v>23292395</v>
      </c>
      <c r="G30" s="35">
        <v>477</v>
      </c>
      <c r="H30" s="11">
        <v>19266825.599999998</v>
      </c>
      <c r="I30" s="13">
        <f>IF(G30&gt;0,G30/C30,0)</f>
        <v>0.99375000000000002</v>
      </c>
      <c r="J30" s="32">
        <f>IF(H30&gt;0,H30/D30,0)</f>
        <v>0.17716401802361123</v>
      </c>
    </row>
    <row r="31" spans="1:11" ht="15.75" x14ac:dyDescent="0.25">
      <c r="A31" s="93" t="s">
        <v>67</v>
      </c>
      <c r="B31" s="94"/>
      <c r="C31" s="94"/>
      <c r="D31" s="94"/>
      <c r="E31" s="94"/>
      <c r="F31" s="94"/>
      <c r="G31" s="94"/>
      <c r="H31" s="94"/>
      <c r="I31" s="94"/>
      <c r="J31" s="95"/>
    </row>
    <row r="32" spans="1:11" ht="15.75" x14ac:dyDescent="0.25">
      <c r="A32" s="96" t="s">
        <v>29</v>
      </c>
      <c r="B32" s="97"/>
      <c r="C32" s="97"/>
      <c r="D32" s="97"/>
      <c r="E32" s="97"/>
      <c r="F32" s="97"/>
      <c r="G32" s="97"/>
      <c r="H32" s="97"/>
      <c r="I32" s="97"/>
      <c r="J32" s="98"/>
      <c r="K32" s="1"/>
    </row>
    <row r="33" spans="1:11" x14ac:dyDescent="0.25">
      <c r="A33" s="17" t="s">
        <v>30</v>
      </c>
      <c r="B33" s="120" t="s">
        <v>78</v>
      </c>
      <c r="C33" s="120"/>
      <c r="D33" s="120"/>
      <c r="E33" s="120"/>
      <c r="F33" s="120"/>
      <c r="G33" s="120"/>
      <c r="H33" s="120"/>
      <c r="I33" s="120"/>
      <c r="J33" s="121"/>
    </row>
    <row r="34" spans="1:11" ht="33" customHeight="1" x14ac:dyDescent="0.25">
      <c r="A34" s="17" t="s">
        <v>31</v>
      </c>
      <c r="B34" s="120" t="s">
        <v>63</v>
      </c>
      <c r="C34" s="120"/>
      <c r="D34" s="120"/>
      <c r="E34" s="120"/>
      <c r="F34" s="120"/>
      <c r="G34" s="120"/>
      <c r="H34" s="120"/>
      <c r="I34" s="120"/>
      <c r="J34" s="121"/>
    </row>
    <row r="35" spans="1:11" ht="85.5" customHeight="1" x14ac:dyDescent="0.25">
      <c r="A35" s="17" t="s">
        <v>32</v>
      </c>
      <c r="B35" s="108" t="s">
        <v>82</v>
      </c>
      <c r="C35" s="108"/>
      <c r="D35" s="108"/>
      <c r="E35" s="108"/>
      <c r="F35" s="108"/>
      <c r="G35" s="108"/>
      <c r="H35" s="108"/>
      <c r="I35" s="108"/>
      <c r="J35" s="109"/>
    </row>
    <row r="36" spans="1:11" ht="30" x14ac:dyDescent="0.25">
      <c r="A36" s="17" t="s">
        <v>33</v>
      </c>
      <c r="B36" s="108" t="s">
        <v>81</v>
      </c>
      <c r="C36" s="108"/>
      <c r="D36" s="108"/>
      <c r="E36" s="108"/>
      <c r="F36" s="108"/>
      <c r="G36" s="108"/>
      <c r="H36" s="108"/>
      <c r="I36" s="108"/>
      <c r="J36" s="109"/>
    </row>
    <row r="37" spans="1:11" x14ac:dyDescent="0.25">
      <c r="A37" s="17" t="s">
        <v>30</v>
      </c>
      <c r="B37" s="120" t="s">
        <v>72</v>
      </c>
      <c r="C37" s="120"/>
      <c r="D37" s="120"/>
      <c r="E37" s="120"/>
      <c r="F37" s="120"/>
      <c r="G37" s="120"/>
      <c r="H37" s="120"/>
      <c r="I37" s="120"/>
      <c r="J37" s="121"/>
    </row>
    <row r="38" spans="1:11" ht="45.75" customHeight="1" x14ac:dyDescent="0.25">
      <c r="A38" s="17" t="s">
        <v>31</v>
      </c>
      <c r="B38" s="120" t="s">
        <v>64</v>
      </c>
      <c r="C38" s="120"/>
      <c r="D38" s="120"/>
      <c r="E38" s="120"/>
      <c r="F38" s="120"/>
      <c r="G38" s="120"/>
      <c r="H38" s="120"/>
      <c r="I38" s="120"/>
      <c r="J38" s="121"/>
    </row>
    <row r="39" spans="1:11" ht="132" customHeight="1" x14ac:dyDescent="0.25">
      <c r="A39" s="17" t="s">
        <v>32</v>
      </c>
      <c r="B39" s="108" t="s">
        <v>83</v>
      </c>
      <c r="C39" s="108"/>
      <c r="D39" s="108"/>
      <c r="E39" s="108"/>
      <c r="F39" s="108"/>
      <c r="G39" s="108"/>
      <c r="H39" s="108"/>
      <c r="I39" s="108"/>
      <c r="J39" s="109"/>
    </row>
    <row r="40" spans="1:11" ht="30" x14ac:dyDescent="0.25">
      <c r="A40" s="17" t="s">
        <v>33</v>
      </c>
      <c r="B40" s="108" t="s">
        <v>84</v>
      </c>
      <c r="C40" s="108"/>
      <c r="D40" s="108"/>
      <c r="E40" s="108"/>
      <c r="F40" s="108"/>
      <c r="G40" s="108"/>
      <c r="H40" s="108"/>
      <c r="I40" s="108"/>
      <c r="J40" s="109"/>
    </row>
    <row r="41" spans="1:11" ht="15.75" x14ac:dyDescent="0.25">
      <c r="A41" s="93" t="s">
        <v>34</v>
      </c>
      <c r="B41" s="94"/>
      <c r="C41" s="94"/>
      <c r="D41" s="94"/>
      <c r="E41" s="94"/>
      <c r="F41" s="94"/>
      <c r="G41" s="94"/>
      <c r="H41" s="94"/>
      <c r="I41" s="94"/>
      <c r="J41" s="95"/>
    </row>
    <row r="42" spans="1:11" ht="15.75" x14ac:dyDescent="0.25">
      <c r="A42" s="122" t="s">
        <v>35</v>
      </c>
      <c r="B42" s="123"/>
      <c r="C42" s="123"/>
      <c r="D42" s="123"/>
      <c r="E42" s="123"/>
      <c r="F42" s="123"/>
      <c r="G42" s="123"/>
      <c r="H42" s="123"/>
      <c r="I42" s="123"/>
      <c r="J42" s="124"/>
      <c r="K42" s="1"/>
    </row>
    <row r="43" spans="1:11" ht="27.75" customHeight="1" x14ac:dyDescent="0.25">
      <c r="A43" s="68" t="s">
        <v>85</v>
      </c>
      <c r="B43" s="126"/>
      <c r="C43" s="127"/>
      <c r="D43" s="127"/>
      <c r="E43" s="128"/>
      <c r="F43" s="71"/>
      <c r="G43" s="71"/>
      <c r="H43" s="71"/>
      <c r="I43" s="71"/>
      <c r="J43" s="71"/>
    </row>
    <row r="44" spans="1:11" ht="27.75" customHeight="1" x14ac:dyDescent="0.25">
      <c r="A44" s="29"/>
      <c r="B44" s="29"/>
      <c r="C44" s="29"/>
      <c r="D44" s="29"/>
      <c r="E44" s="29"/>
      <c r="F44" s="129" t="s">
        <v>154</v>
      </c>
      <c r="G44" s="129"/>
      <c r="H44" s="129"/>
      <c r="I44" s="129"/>
      <c r="J44" s="129"/>
    </row>
    <row r="45" spans="1:11" ht="30.75" customHeight="1" x14ac:dyDescent="0.25">
      <c r="A45" s="125" t="s">
        <v>41</v>
      </c>
      <c r="B45" s="125"/>
      <c r="C45" s="125"/>
      <c r="D45" s="125"/>
      <c r="E45" s="66"/>
      <c r="F45" s="130" t="s">
        <v>153</v>
      </c>
      <c r="G45" s="130"/>
      <c r="H45" s="130"/>
      <c r="I45" s="130"/>
      <c r="J45" s="130"/>
    </row>
  </sheetData>
  <mergeCells count="57">
    <mergeCell ref="B37:J37"/>
    <mergeCell ref="B38:J38"/>
    <mergeCell ref="B39:J39"/>
    <mergeCell ref="B40:J40"/>
    <mergeCell ref="A41:J41"/>
    <mergeCell ref="A42:J42"/>
    <mergeCell ref="A45:D45"/>
    <mergeCell ref="B43:E43"/>
    <mergeCell ref="F44:J44"/>
    <mergeCell ref="F45:J45"/>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howInputMessage="1" showErrorMessage="1" prompt="Monto ejecutado en el trimestre" sqref="H28"/>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C25"/>
    <dataValidation allowBlank="1" showInputMessage="1" showErrorMessage="1" prompt="Oportunidades de mejora identificadas" sqref="A43:B44 C44:E44 F43:J43"/>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6" fitToHeight="0"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23" zoomScale="110" zoomScaleNormal="130" zoomScaleSheetLayoutView="110" workbookViewId="0">
      <selection activeCell="F25" sqref="F25:H25"/>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76" t="s">
        <v>69</v>
      </c>
      <c r="C1" s="77"/>
      <c r="D1" s="77"/>
      <c r="E1" s="77"/>
      <c r="F1" s="77"/>
      <c r="G1" s="77"/>
      <c r="H1" s="77"/>
      <c r="I1" s="77"/>
      <c r="J1" s="78"/>
      <c r="K1" s="1"/>
    </row>
    <row r="2" spans="1:11" ht="21.75" thickBot="1" x14ac:dyDescent="0.3">
      <c r="A2" s="19"/>
      <c r="B2" s="79" t="s">
        <v>0</v>
      </c>
      <c r="C2" s="80"/>
      <c r="D2" s="79" t="s">
        <v>1</v>
      </c>
      <c r="E2" s="81"/>
      <c r="F2" s="81"/>
      <c r="G2" s="80"/>
      <c r="H2" s="82"/>
      <c r="I2" s="2" t="s">
        <v>2</v>
      </c>
      <c r="J2" s="3" t="s">
        <v>3</v>
      </c>
      <c r="K2" s="1"/>
    </row>
    <row r="3" spans="1:11" ht="21.75" thickBot="1" x14ac:dyDescent="0.3">
      <c r="A3" s="20"/>
      <c r="B3" s="83" t="s">
        <v>4</v>
      </c>
      <c r="C3" s="84"/>
      <c r="D3" s="83"/>
      <c r="E3" s="84"/>
      <c r="F3" s="84"/>
      <c r="G3" s="84"/>
      <c r="H3" s="85"/>
      <c r="I3" s="23"/>
      <c r="J3" s="24"/>
      <c r="K3" s="1"/>
    </row>
    <row r="4" spans="1:11" x14ac:dyDescent="0.25">
      <c r="A4" s="86"/>
      <c r="B4" s="87"/>
      <c r="C4" s="87"/>
      <c r="D4" s="88"/>
      <c r="E4" s="88"/>
      <c r="F4" s="88"/>
      <c r="G4" s="88"/>
      <c r="H4" s="88"/>
      <c r="I4" s="87"/>
      <c r="J4" s="89"/>
      <c r="K4" s="1"/>
    </row>
    <row r="5" spans="1:11" ht="3" customHeight="1" x14ac:dyDescent="0.25">
      <c r="A5" s="90"/>
      <c r="B5" s="91"/>
      <c r="C5" s="91"/>
      <c r="D5" s="91"/>
      <c r="E5" s="91"/>
      <c r="F5" s="91"/>
      <c r="G5" s="91"/>
      <c r="H5" s="91"/>
      <c r="I5" s="91"/>
      <c r="J5" s="92"/>
      <c r="K5" s="1"/>
    </row>
    <row r="6" spans="1:11" ht="15.75" x14ac:dyDescent="0.25">
      <c r="A6" s="93" t="s">
        <v>5</v>
      </c>
      <c r="B6" s="94"/>
      <c r="C6" s="94"/>
      <c r="D6" s="94"/>
      <c r="E6" s="94"/>
      <c r="F6" s="94"/>
      <c r="G6" s="94"/>
      <c r="H6" s="94"/>
      <c r="I6" s="94"/>
      <c r="J6" s="95"/>
      <c r="K6" s="1"/>
    </row>
    <row r="7" spans="1:11" ht="15.75" x14ac:dyDescent="0.25">
      <c r="A7" s="96" t="s">
        <v>6</v>
      </c>
      <c r="B7" s="97"/>
      <c r="C7" s="97"/>
      <c r="D7" s="97"/>
      <c r="E7" s="97"/>
      <c r="F7" s="97"/>
      <c r="G7" s="97"/>
      <c r="H7" s="97"/>
      <c r="I7" s="97"/>
      <c r="J7" s="98"/>
      <c r="K7" s="1"/>
    </row>
    <row r="8" spans="1:11" ht="15" customHeight="1" x14ac:dyDescent="0.25">
      <c r="A8" s="4" t="s">
        <v>7</v>
      </c>
      <c r="B8" s="73" t="s">
        <v>51</v>
      </c>
      <c r="C8" s="74"/>
      <c r="D8" s="74" t="s">
        <v>54</v>
      </c>
      <c r="E8" s="74"/>
      <c r="F8" s="74"/>
      <c r="G8" s="74"/>
      <c r="H8" s="74"/>
      <c r="I8" s="74"/>
      <c r="J8" s="75"/>
      <c r="K8" s="1"/>
    </row>
    <row r="9" spans="1:11" ht="15" customHeight="1" x14ac:dyDescent="0.25">
      <c r="A9" s="21" t="s">
        <v>36</v>
      </c>
      <c r="B9" s="73" t="s">
        <v>52</v>
      </c>
      <c r="C9" s="74"/>
      <c r="D9" s="74" t="s">
        <v>54</v>
      </c>
      <c r="E9" s="74"/>
      <c r="F9" s="74"/>
      <c r="G9" s="74"/>
      <c r="H9" s="74"/>
      <c r="I9" s="74"/>
      <c r="J9" s="75"/>
      <c r="K9" s="1"/>
    </row>
    <row r="10" spans="1:11" ht="15" customHeight="1" x14ac:dyDescent="0.25">
      <c r="A10" s="21" t="s">
        <v>37</v>
      </c>
      <c r="B10" s="73" t="s">
        <v>53</v>
      </c>
      <c r="C10" s="74"/>
      <c r="D10" s="74" t="s">
        <v>55</v>
      </c>
      <c r="E10" s="74"/>
      <c r="F10" s="74"/>
      <c r="G10" s="74"/>
      <c r="H10" s="74"/>
      <c r="I10" s="74"/>
      <c r="J10" s="75"/>
      <c r="K10" s="1"/>
    </row>
    <row r="11" spans="1:11" ht="48" customHeight="1" x14ac:dyDescent="0.25">
      <c r="A11" s="4" t="s">
        <v>8</v>
      </c>
      <c r="B11" s="99" t="s">
        <v>56</v>
      </c>
      <c r="C11" s="99"/>
      <c r="D11" s="99"/>
      <c r="E11" s="99"/>
      <c r="F11" s="99"/>
      <c r="G11" s="99"/>
      <c r="H11" s="99"/>
      <c r="I11" s="99"/>
      <c r="J11" s="100"/>
    </row>
    <row r="12" spans="1:11" ht="39.75" customHeight="1" x14ac:dyDescent="0.25">
      <c r="A12" s="4" t="s">
        <v>9</v>
      </c>
      <c r="B12" s="99" t="s">
        <v>57</v>
      </c>
      <c r="C12" s="99"/>
      <c r="D12" s="99"/>
      <c r="E12" s="99"/>
      <c r="F12" s="99"/>
      <c r="G12" s="99"/>
      <c r="H12" s="99"/>
      <c r="I12" s="99"/>
      <c r="J12" s="100"/>
    </row>
    <row r="13" spans="1:11" ht="15.75" x14ac:dyDescent="0.25">
      <c r="A13" s="93" t="s">
        <v>10</v>
      </c>
      <c r="B13" s="94"/>
      <c r="C13" s="94"/>
      <c r="D13" s="94"/>
      <c r="E13" s="94"/>
      <c r="F13" s="94"/>
      <c r="G13" s="94"/>
      <c r="H13" s="94"/>
      <c r="I13" s="94"/>
      <c r="J13" s="95"/>
    </row>
    <row r="14" spans="1:11" ht="27.75" customHeight="1" x14ac:dyDescent="0.25">
      <c r="A14" s="4" t="s">
        <v>11</v>
      </c>
      <c r="B14" s="38">
        <v>1</v>
      </c>
      <c r="C14" s="102" t="str">
        <f>IFERROR(VLOOKUP(B14,'[1]Validacion datos'!A2:B5,2,FALSE),"")</f>
        <v>DESARROLLO INSTITUCIONAL</v>
      </c>
      <c r="D14" s="102"/>
      <c r="E14" s="102"/>
      <c r="F14" s="102"/>
      <c r="G14" s="102"/>
      <c r="H14" s="102"/>
      <c r="I14" s="102"/>
      <c r="J14" s="102"/>
    </row>
    <row r="15" spans="1:11" ht="26.25" customHeight="1" x14ac:dyDescent="0.25">
      <c r="A15" s="4" t="s">
        <v>12</v>
      </c>
      <c r="B15" s="36">
        <v>1.1000000000000001</v>
      </c>
      <c r="C15" s="102" t="str">
        <f>IFERROR(VLOOKUP(B15,'[1]Validacion datos'!A8:B26,2,FALSE),"")</f>
        <v>Administración pública transparente, eficiente y orientada</v>
      </c>
      <c r="D15" s="102"/>
      <c r="E15" s="102"/>
      <c r="F15" s="102"/>
      <c r="G15" s="102"/>
      <c r="H15" s="102"/>
      <c r="I15" s="102"/>
      <c r="J15" s="102"/>
    </row>
    <row r="16" spans="1:11" ht="32.25" customHeight="1" x14ac:dyDescent="0.25">
      <c r="A16" s="4" t="s">
        <v>13</v>
      </c>
      <c r="B16" s="37" t="s">
        <v>65</v>
      </c>
      <c r="C16" s="10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2"/>
      <c r="E16" s="102"/>
      <c r="F16" s="102"/>
      <c r="G16" s="102"/>
      <c r="H16" s="102"/>
      <c r="I16" s="102"/>
      <c r="J16" s="102"/>
    </row>
    <row r="17" spans="1:11" ht="15.75" x14ac:dyDescent="0.25">
      <c r="A17" s="93" t="s">
        <v>14</v>
      </c>
      <c r="B17" s="94"/>
      <c r="C17" s="94"/>
      <c r="D17" s="94"/>
      <c r="E17" s="94"/>
      <c r="F17" s="94"/>
      <c r="G17" s="94"/>
      <c r="H17" s="94"/>
      <c r="I17" s="94"/>
      <c r="J17" s="95"/>
    </row>
    <row r="18" spans="1:11" ht="29.25" customHeight="1" x14ac:dyDescent="0.25">
      <c r="A18" s="4" t="s">
        <v>15</v>
      </c>
      <c r="B18" s="102" t="s">
        <v>58</v>
      </c>
      <c r="C18" s="102"/>
      <c r="D18" s="102"/>
      <c r="E18" s="102"/>
      <c r="F18" s="102"/>
      <c r="G18" s="102"/>
      <c r="H18" s="102"/>
      <c r="I18" s="102"/>
      <c r="J18" s="39"/>
    </row>
    <row r="19" spans="1:11" ht="61.5" customHeight="1" x14ac:dyDescent="0.25">
      <c r="A19" s="6" t="s">
        <v>16</v>
      </c>
      <c r="B19" s="102" t="s">
        <v>59</v>
      </c>
      <c r="C19" s="102"/>
      <c r="D19" s="102"/>
      <c r="E19" s="102"/>
      <c r="F19" s="102"/>
      <c r="G19" s="102"/>
      <c r="H19" s="102"/>
      <c r="I19" s="102"/>
      <c r="J19" s="39"/>
    </row>
    <row r="20" spans="1:11" ht="34.5" customHeight="1" x14ac:dyDescent="0.25">
      <c r="A20" s="6" t="s">
        <v>17</v>
      </c>
      <c r="B20" s="102" t="s">
        <v>60</v>
      </c>
      <c r="C20" s="102"/>
      <c r="D20" s="102"/>
      <c r="E20" s="102"/>
      <c r="F20" s="102"/>
      <c r="G20" s="102"/>
      <c r="H20" s="102"/>
      <c r="I20" s="102"/>
      <c r="J20" s="39"/>
    </row>
    <row r="21" spans="1:11" ht="54" customHeight="1" x14ac:dyDescent="0.25">
      <c r="A21" s="6" t="s">
        <v>38</v>
      </c>
      <c r="B21" s="102" t="s">
        <v>73</v>
      </c>
      <c r="C21" s="131"/>
      <c r="D21" s="131"/>
      <c r="E21" s="131"/>
      <c r="F21" s="131"/>
      <c r="G21" s="131"/>
      <c r="H21" s="131"/>
      <c r="I21" s="131"/>
      <c r="J21" s="39"/>
      <c r="K21" s="1"/>
    </row>
    <row r="22" spans="1:11" ht="15.75" x14ac:dyDescent="0.25">
      <c r="A22" s="93" t="s">
        <v>18</v>
      </c>
      <c r="B22" s="94"/>
      <c r="C22" s="94"/>
      <c r="D22" s="94"/>
      <c r="E22" s="94"/>
      <c r="F22" s="94"/>
      <c r="G22" s="94"/>
      <c r="H22" s="94"/>
      <c r="I22" s="94"/>
      <c r="J22" s="95"/>
    </row>
    <row r="23" spans="1:11" ht="15.75" x14ac:dyDescent="0.25">
      <c r="A23" s="96" t="s">
        <v>19</v>
      </c>
      <c r="B23" s="97"/>
      <c r="C23" s="97"/>
      <c r="D23" s="97"/>
      <c r="E23" s="97"/>
      <c r="F23" s="97"/>
      <c r="G23" s="97"/>
      <c r="H23" s="97"/>
      <c r="I23" s="97"/>
      <c r="J23" s="98"/>
      <c r="K23" s="1"/>
    </row>
    <row r="24" spans="1:11" ht="15" customHeight="1" x14ac:dyDescent="0.25">
      <c r="A24" s="103" t="s">
        <v>20</v>
      </c>
      <c r="B24" s="104"/>
      <c r="C24" s="105" t="s">
        <v>21</v>
      </c>
      <c r="D24" s="106"/>
      <c r="E24" s="106"/>
      <c r="F24" s="106" t="s">
        <v>22</v>
      </c>
      <c r="G24" s="106"/>
      <c r="H24" s="104"/>
      <c r="I24" s="105" t="s">
        <v>23</v>
      </c>
      <c r="J24" s="107"/>
    </row>
    <row r="25" spans="1:11" x14ac:dyDescent="0.25">
      <c r="A25" s="132">
        <v>478893141</v>
      </c>
      <c r="B25" s="133"/>
      <c r="C25" s="112">
        <v>509953846.67000002</v>
      </c>
      <c r="D25" s="113"/>
      <c r="E25" s="114"/>
      <c r="F25" s="112">
        <v>152274344.69999999</v>
      </c>
      <c r="G25" s="113"/>
      <c r="H25" s="114"/>
      <c r="I25" s="115">
        <f>+F25/C25</f>
        <v>0.29860416917011584</v>
      </c>
      <c r="J25" s="116"/>
    </row>
    <row r="26" spans="1:11" ht="15.75" x14ac:dyDescent="0.25">
      <c r="A26" s="96" t="s">
        <v>24</v>
      </c>
      <c r="B26" s="97"/>
      <c r="C26" s="97"/>
      <c r="D26" s="97"/>
      <c r="E26" s="97"/>
      <c r="F26" s="97"/>
      <c r="G26" s="97"/>
      <c r="H26" s="97"/>
      <c r="I26" s="97"/>
      <c r="J26" s="98"/>
      <c r="K26" s="1"/>
    </row>
    <row r="27" spans="1:11" x14ac:dyDescent="0.25">
      <c r="A27" s="27"/>
      <c r="B27" s="28"/>
      <c r="C27" s="117" t="s">
        <v>50</v>
      </c>
      <c r="D27" s="118"/>
      <c r="E27" s="117" t="s">
        <v>48</v>
      </c>
      <c r="F27" s="118"/>
      <c r="G27" s="117" t="s">
        <v>49</v>
      </c>
      <c r="H27" s="117"/>
      <c r="I27" s="117" t="s">
        <v>25</v>
      </c>
      <c r="J27" s="119"/>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3">
        <v>0.74</v>
      </c>
      <c r="H29" s="11">
        <v>12356065.23</v>
      </c>
      <c r="I29" s="13">
        <f>IF(G29&gt;0,G29/C29,0)</f>
        <v>1.3454545454545452</v>
      </c>
      <c r="J29" s="32">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2">
        <f>IF(H30&gt;0,H30/D30,0)</f>
        <v>0.20926974605657073</v>
      </c>
    </row>
    <row r="31" spans="1:11" ht="15.75" x14ac:dyDescent="0.25">
      <c r="A31" s="93" t="s">
        <v>28</v>
      </c>
      <c r="B31" s="94"/>
      <c r="C31" s="94"/>
      <c r="D31" s="94"/>
      <c r="E31" s="94"/>
      <c r="F31" s="94"/>
      <c r="G31" s="94"/>
      <c r="H31" s="94"/>
      <c r="I31" s="94"/>
      <c r="J31" s="95"/>
    </row>
    <row r="32" spans="1:11" ht="15.75" x14ac:dyDescent="0.25">
      <c r="A32" s="96" t="s">
        <v>29</v>
      </c>
      <c r="B32" s="97"/>
      <c r="C32" s="97"/>
      <c r="D32" s="97"/>
      <c r="E32" s="97"/>
      <c r="F32" s="97"/>
      <c r="G32" s="97"/>
      <c r="H32" s="97"/>
      <c r="I32" s="97"/>
      <c r="J32" s="98"/>
      <c r="K32" s="1"/>
    </row>
    <row r="33" spans="1:11" x14ac:dyDescent="0.25">
      <c r="A33" s="17" t="s">
        <v>30</v>
      </c>
      <c r="B33" s="120" t="s">
        <v>78</v>
      </c>
      <c r="C33" s="120"/>
      <c r="D33" s="120"/>
      <c r="E33" s="120"/>
      <c r="F33" s="120"/>
      <c r="G33" s="120"/>
      <c r="H33" s="120"/>
      <c r="I33" s="120"/>
      <c r="J33" s="121"/>
    </row>
    <row r="34" spans="1:11" ht="33" customHeight="1" x14ac:dyDescent="0.25">
      <c r="A34" s="17" t="s">
        <v>31</v>
      </c>
      <c r="B34" s="120" t="s">
        <v>63</v>
      </c>
      <c r="C34" s="120"/>
      <c r="D34" s="120"/>
      <c r="E34" s="120"/>
      <c r="F34" s="120"/>
      <c r="G34" s="120"/>
      <c r="H34" s="120"/>
      <c r="I34" s="120"/>
      <c r="J34" s="121"/>
    </row>
    <row r="35" spans="1:11" ht="190.5" customHeight="1" x14ac:dyDescent="0.25">
      <c r="A35" s="17" t="s">
        <v>32</v>
      </c>
      <c r="B35" s="108" t="s">
        <v>80</v>
      </c>
      <c r="C35" s="108"/>
      <c r="D35" s="108"/>
      <c r="E35" s="108"/>
      <c r="F35" s="108"/>
      <c r="G35" s="108"/>
      <c r="H35" s="108"/>
      <c r="I35" s="108"/>
      <c r="J35" s="109"/>
    </row>
    <row r="36" spans="1:11" ht="30" x14ac:dyDescent="0.25">
      <c r="A36" s="17" t="s">
        <v>33</v>
      </c>
      <c r="B36" s="108" t="s">
        <v>77</v>
      </c>
      <c r="C36" s="108"/>
      <c r="D36" s="108"/>
      <c r="E36" s="108"/>
      <c r="F36" s="108"/>
      <c r="G36" s="108"/>
      <c r="H36" s="108"/>
      <c r="I36" s="108"/>
      <c r="J36" s="109"/>
    </row>
    <row r="37" spans="1:11" x14ac:dyDescent="0.25">
      <c r="A37" s="17" t="s">
        <v>30</v>
      </c>
      <c r="B37" s="120" t="s">
        <v>72</v>
      </c>
      <c r="C37" s="120"/>
      <c r="D37" s="120"/>
      <c r="E37" s="120"/>
      <c r="F37" s="120"/>
      <c r="G37" s="120"/>
      <c r="H37" s="120"/>
      <c r="I37" s="120"/>
      <c r="J37" s="121"/>
    </row>
    <row r="38" spans="1:11" ht="45.75" customHeight="1" x14ac:dyDescent="0.25">
      <c r="A38" s="17" t="s">
        <v>31</v>
      </c>
      <c r="B38" s="120" t="s">
        <v>64</v>
      </c>
      <c r="C38" s="120"/>
      <c r="D38" s="120"/>
      <c r="E38" s="120"/>
      <c r="F38" s="120"/>
      <c r="G38" s="120"/>
      <c r="H38" s="120"/>
      <c r="I38" s="120"/>
      <c r="J38" s="121"/>
    </row>
    <row r="39" spans="1:11" ht="85.5" customHeight="1" x14ac:dyDescent="0.25">
      <c r="A39" s="17" t="s">
        <v>32</v>
      </c>
      <c r="B39" s="108" t="s">
        <v>79</v>
      </c>
      <c r="C39" s="108"/>
      <c r="D39" s="108"/>
      <c r="E39" s="108"/>
      <c r="F39" s="108"/>
      <c r="G39" s="108"/>
      <c r="H39" s="108"/>
      <c r="I39" s="108"/>
      <c r="J39" s="109"/>
    </row>
    <row r="40" spans="1:11" ht="30" x14ac:dyDescent="0.25">
      <c r="A40" s="17" t="s">
        <v>33</v>
      </c>
      <c r="B40" s="108"/>
      <c r="C40" s="108"/>
      <c r="D40" s="108"/>
      <c r="E40" s="108"/>
      <c r="F40" s="108"/>
      <c r="G40" s="108"/>
      <c r="H40" s="108"/>
      <c r="I40" s="108"/>
      <c r="J40" s="109"/>
    </row>
    <row r="41" spans="1:11" ht="15.75" x14ac:dyDescent="0.25">
      <c r="A41" s="93" t="s">
        <v>34</v>
      </c>
      <c r="B41" s="94"/>
      <c r="C41" s="94"/>
      <c r="D41" s="94"/>
      <c r="E41" s="94"/>
      <c r="F41" s="94"/>
      <c r="G41" s="94"/>
      <c r="H41" s="94"/>
      <c r="I41" s="94"/>
      <c r="J41" s="95"/>
    </row>
    <row r="42" spans="1:11" ht="15.75" x14ac:dyDescent="0.25">
      <c r="A42" s="122" t="s">
        <v>35</v>
      </c>
      <c r="B42" s="123"/>
      <c r="C42" s="123"/>
      <c r="D42" s="123"/>
      <c r="E42" s="123"/>
      <c r="F42" s="123"/>
      <c r="G42" s="123"/>
      <c r="H42" s="123"/>
      <c r="I42" s="123"/>
      <c r="J42" s="124"/>
      <c r="K42" s="1"/>
    </row>
    <row r="43" spans="1:11" ht="27.75" customHeight="1" x14ac:dyDescent="0.25">
      <c r="A43" s="68" t="s">
        <v>85</v>
      </c>
      <c r="B43" s="134"/>
      <c r="C43" s="134"/>
      <c r="D43" s="134"/>
      <c r="E43" s="134"/>
      <c r="F43" s="134"/>
      <c r="G43" s="69"/>
      <c r="H43" s="69"/>
      <c r="I43" s="69"/>
      <c r="J43" s="70"/>
    </row>
    <row r="44" spans="1:11" ht="27.75" customHeight="1" x14ac:dyDescent="0.25">
      <c r="A44" s="29"/>
      <c r="B44" s="29"/>
      <c r="C44" s="29"/>
      <c r="D44" s="29"/>
      <c r="E44" s="29"/>
      <c r="F44" s="129" t="s">
        <v>154</v>
      </c>
      <c r="G44" s="129"/>
      <c r="H44" s="129"/>
      <c r="I44" s="129"/>
      <c r="J44" s="129"/>
    </row>
    <row r="45" spans="1:11" ht="30.75" customHeight="1" x14ac:dyDescent="0.25">
      <c r="A45" s="125" t="s">
        <v>41</v>
      </c>
      <c r="B45" s="125"/>
      <c r="C45" s="125"/>
      <c r="D45" s="125"/>
      <c r="E45" s="66"/>
      <c r="F45" s="130" t="s">
        <v>153</v>
      </c>
      <c r="G45" s="130"/>
      <c r="H45" s="130"/>
      <c r="I45" s="130"/>
      <c r="J45" s="130"/>
    </row>
  </sheetData>
  <mergeCells count="57">
    <mergeCell ref="B37:J37"/>
    <mergeCell ref="B38:J38"/>
    <mergeCell ref="B39:J39"/>
    <mergeCell ref="B40:J40"/>
    <mergeCell ref="A41:J41"/>
    <mergeCell ref="A42:J42"/>
    <mergeCell ref="A45:D45"/>
    <mergeCell ref="B43:F43"/>
    <mergeCell ref="F44:J44"/>
    <mergeCell ref="F45:J45"/>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19:I19"/>
    <mergeCell ref="B20:I20"/>
    <mergeCell ref="A22:J22"/>
    <mergeCell ref="A23:J23"/>
    <mergeCell ref="A24:B24"/>
    <mergeCell ref="C24:E24"/>
    <mergeCell ref="F24:H24"/>
    <mergeCell ref="I24:J24"/>
    <mergeCell ref="B21:I21"/>
    <mergeCell ref="C14:J14"/>
    <mergeCell ref="C15:J15"/>
    <mergeCell ref="C16:J16"/>
    <mergeCell ref="A17:J17"/>
    <mergeCell ref="B18:I18"/>
    <mergeCell ref="B10:C10"/>
    <mergeCell ref="D10:J10"/>
    <mergeCell ref="B11:J11"/>
    <mergeCell ref="B12:J12"/>
    <mergeCell ref="A13:J13"/>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B44 C44:E44 G43: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H29"/>
  </dataValidations>
  <pageMargins left="0.23622047244094491" right="0.23622047244094491" top="0.74803149606299213" bottom="0.74803149606299213" header="0.31496062992125984" footer="0.31496062992125984"/>
  <pageSetup paperSize="5" scale="65" fitToHeight="0"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topLeftCell="A22" zoomScale="98" zoomScaleNormal="98" zoomScaleSheetLayoutView="98" workbookViewId="0">
      <selection activeCell="B35" sqref="B35:J35"/>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76" t="s">
        <v>157</v>
      </c>
      <c r="C1" s="77"/>
      <c r="D1" s="77"/>
      <c r="E1" s="77"/>
      <c r="F1" s="77"/>
      <c r="G1" s="77"/>
      <c r="H1" s="77"/>
      <c r="I1" s="77"/>
      <c r="J1" s="78"/>
      <c r="K1" s="1"/>
    </row>
    <row r="2" spans="1:11" ht="21.75" thickBot="1" x14ac:dyDescent="0.3">
      <c r="A2" s="19"/>
      <c r="B2" s="79" t="s">
        <v>0</v>
      </c>
      <c r="C2" s="80"/>
      <c r="D2" s="79" t="s">
        <v>1</v>
      </c>
      <c r="E2" s="81"/>
      <c r="F2" s="81"/>
      <c r="G2" s="80"/>
      <c r="H2" s="82"/>
      <c r="I2" s="2" t="s">
        <v>2</v>
      </c>
      <c r="J2" s="3" t="s">
        <v>3</v>
      </c>
      <c r="K2" s="1"/>
    </row>
    <row r="3" spans="1:11" ht="21.75" thickBot="1" x14ac:dyDescent="0.3">
      <c r="A3" s="20"/>
      <c r="B3" s="83" t="s">
        <v>4</v>
      </c>
      <c r="C3" s="84"/>
      <c r="D3" s="83"/>
      <c r="E3" s="84"/>
      <c r="F3" s="84"/>
      <c r="G3" s="84"/>
      <c r="H3" s="85"/>
      <c r="I3" s="23"/>
      <c r="J3" s="24"/>
      <c r="K3" s="1"/>
    </row>
    <row r="4" spans="1:11" x14ac:dyDescent="0.25">
      <c r="A4" s="86"/>
      <c r="B4" s="87"/>
      <c r="C4" s="87"/>
      <c r="D4" s="88"/>
      <c r="E4" s="88"/>
      <c r="F4" s="88"/>
      <c r="G4" s="88"/>
      <c r="H4" s="88"/>
      <c r="I4" s="87"/>
      <c r="J4" s="89"/>
      <c r="K4" s="1"/>
    </row>
    <row r="5" spans="1:11" ht="3" customHeight="1" x14ac:dyDescent="0.25">
      <c r="A5" s="90"/>
      <c r="B5" s="91"/>
      <c r="C5" s="91"/>
      <c r="D5" s="91"/>
      <c r="E5" s="91"/>
      <c r="F5" s="91"/>
      <c r="G5" s="91"/>
      <c r="H5" s="91"/>
      <c r="I5" s="91"/>
      <c r="J5" s="92"/>
      <c r="K5" s="1"/>
    </row>
    <row r="6" spans="1:11" ht="15.75" x14ac:dyDescent="0.25">
      <c r="A6" s="93" t="s">
        <v>5</v>
      </c>
      <c r="B6" s="94"/>
      <c r="C6" s="94"/>
      <c r="D6" s="94"/>
      <c r="E6" s="94"/>
      <c r="F6" s="94"/>
      <c r="G6" s="94"/>
      <c r="H6" s="94"/>
      <c r="I6" s="94"/>
      <c r="J6" s="95"/>
      <c r="K6" s="1"/>
    </row>
    <row r="7" spans="1:11" ht="15.75" x14ac:dyDescent="0.25">
      <c r="A7" s="96" t="s">
        <v>6</v>
      </c>
      <c r="B7" s="97"/>
      <c r="C7" s="97"/>
      <c r="D7" s="97"/>
      <c r="E7" s="97"/>
      <c r="F7" s="97"/>
      <c r="G7" s="97"/>
      <c r="H7" s="97"/>
      <c r="I7" s="97"/>
      <c r="J7" s="98"/>
      <c r="K7" s="1"/>
    </row>
    <row r="8" spans="1:11" ht="15" customHeight="1" x14ac:dyDescent="0.25">
      <c r="A8" s="4" t="s">
        <v>7</v>
      </c>
      <c r="B8" s="73" t="s">
        <v>51</v>
      </c>
      <c r="C8" s="74"/>
      <c r="D8" s="74" t="s">
        <v>54</v>
      </c>
      <c r="E8" s="74"/>
      <c r="F8" s="74"/>
      <c r="G8" s="74"/>
      <c r="H8" s="74"/>
      <c r="I8" s="74"/>
      <c r="J8" s="75"/>
      <c r="K8" s="1"/>
    </row>
    <row r="9" spans="1:11" ht="15" customHeight="1" x14ac:dyDescent="0.25">
      <c r="A9" s="21" t="s">
        <v>36</v>
      </c>
      <c r="B9" s="73" t="s">
        <v>52</v>
      </c>
      <c r="C9" s="74"/>
      <c r="D9" s="74" t="s">
        <v>54</v>
      </c>
      <c r="E9" s="74"/>
      <c r="F9" s="74"/>
      <c r="G9" s="74"/>
      <c r="H9" s="74"/>
      <c r="I9" s="74"/>
      <c r="J9" s="75"/>
      <c r="K9" s="1"/>
    </row>
    <row r="10" spans="1:11" ht="15" customHeight="1" x14ac:dyDescent="0.25">
      <c r="A10" s="21" t="s">
        <v>37</v>
      </c>
      <c r="B10" s="73" t="s">
        <v>53</v>
      </c>
      <c r="C10" s="74"/>
      <c r="D10" s="74" t="s">
        <v>55</v>
      </c>
      <c r="E10" s="74"/>
      <c r="F10" s="74"/>
      <c r="G10" s="74"/>
      <c r="H10" s="74"/>
      <c r="I10" s="74"/>
      <c r="J10" s="75"/>
      <c r="K10" s="1"/>
    </row>
    <row r="11" spans="1:11" ht="33.75" customHeight="1" x14ac:dyDescent="0.25">
      <c r="A11" s="4" t="s">
        <v>8</v>
      </c>
      <c r="B11" s="99" t="s">
        <v>56</v>
      </c>
      <c r="C11" s="99"/>
      <c r="D11" s="99"/>
      <c r="E11" s="99"/>
      <c r="F11" s="99"/>
      <c r="G11" s="99"/>
      <c r="H11" s="99"/>
      <c r="I11" s="99"/>
      <c r="J11" s="100"/>
    </row>
    <row r="12" spans="1:11" ht="31.5" customHeight="1" x14ac:dyDescent="0.25">
      <c r="A12" s="4" t="s">
        <v>9</v>
      </c>
      <c r="B12" s="99" t="s">
        <v>57</v>
      </c>
      <c r="C12" s="99"/>
      <c r="D12" s="99"/>
      <c r="E12" s="99"/>
      <c r="F12" s="99"/>
      <c r="G12" s="99"/>
      <c r="H12" s="99"/>
      <c r="I12" s="99"/>
      <c r="J12" s="100"/>
    </row>
    <row r="13" spans="1:11" ht="15.75" x14ac:dyDescent="0.25">
      <c r="A13" s="93" t="s">
        <v>10</v>
      </c>
      <c r="B13" s="94"/>
      <c r="C13" s="94"/>
      <c r="D13" s="94"/>
      <c r="E13" s="94"/>
      <c r="F13" s="94"/>
      <c r="G13" s="94"/>
      <c r="H13" s="94"/>
      <c r="I13" s="94"/>
      <c r="J13" s="95"/>
    </row>
    <row r="14" spans="1:11" ht="22.5" customHeight="1" x14ac:dyDescent="0.25">
      <c r="A14" s="4" t="s">
        <v>11</v>
      </c>
      <c r="B14" s="22">
        <v>1</v>
      </c>
      <c r="C14" s="101" t="str">
        <f>IFERROR(VLOOKUP(B14,'[1]Validacion datos'!A2:B5,2,FALSE),"")</f>
        <v>DESARROLLO INSTITUCIONAL</v>
      </c>
      <c r="D14" s="101"/>
      <c r="E14" s="101"/>
      <c r="F14" s="101"/>
      <c r="G14" s="101"/>
      <c r="H14" s="101"/>
      <c r="I14" s="101"/>
      <c r="J14" s="101"/>
    </row>
    <row r="15" spans="1:11" ht="21.75" customHeight="1" x14ac:dyDescent="0.25">
      <c r="A15" s="4" t="s">
        <v>12</v>
      </c>
      <c r="B15" s="36">
        <v>1.1000000000000001</v>
      </c>
      <c r="C15" s="102" t="str">
        <f>IFERROR(VLOOKUP(B15,'[1]Validacion datos'!A8:B26,2,FALSE),"")</f>
        <v>Administración pública transparente, eficiente y orientada</v>
      </c>
      <c r="D15" s="102"/>
      <c r="E15" s="102"/>
      <c r="F15" s="102"/>
      <c r="G15" s="102"/>
      <c r="H15" s="102"/>
      <c r="I15" s="102"/>
      <c r="J15" s="102"/>
    </row>
    <row r="16" spans="1:11" ht="40.5" customHeight="1" x14ac:dyDescent="0.25">
      <c r="A16" s="4" t="s">
        <v>13</v>
      </c>
      <c r="B16" s="37" t="s">
        <v>65</v>
      </c>
      <c r="C16" s="10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2"/>
      <c r="E16" s="102"/>
      <c r="F16" s="102"/>
      <c r="G16" s="102"/>
      <c r="H16" s="102"/>
      <c r="I16" s="102"/>
      <c r="J16" s="102"/>
    </row>
    <row r="17" spans="1:15" ht="15.75" x14ac:dyDescent="0.25">
      <c r="A17" s="93" t="s">
        <v>14</v>
      </c>
      <c r="B17" s="94"/>
      <c r="C17" s="94"/>
      <c r="D17" s="94"/>
      <c r="E17" s="94"/>
      <c r="F17" s="94"/>
      <c r="G17" s="94"/>
      <c r="H17" s="94"/>
      <c r="I17" s="94"/>
      <c r="J17" s="95"/>
    </row>
    <row r="18" spans="1:15" ht="29.25" customHeight="1" x14ac:dyDescent="0.25">
      <c r="A18" s="4" t="s">
        <v>15</v>
      </c>
      <c r="B18" s="99" t="s">
        <v>58</v>
      </c>
      <c r="C18" s="99"/>
      <c r="D18" s="99"/>
      <c r="E18" s="99"/>
      <c r="F18" s="99"/>
      <c r="G18" s="99"/>
      <c r="H18" s="99"/>
      <c r="I18" s="99"/>
      <c r="J18" s="100"/>
    </row>
    <row r="19" spans="1:15" ht="47.25" customHeight="1" x14ac:dyDescent="0.25">
      <c r="A19" s="6" t="s">
        <v>16</v>
      </c>
      <c r="B19" s="99" t="s">
        <v>59</v>
      </c>
      <c r="C19" s="99"/>
      <c r="D19" s="99"/>
      <c r="E19" s="99"/>
      <c r="F19" s="99"/>
      <c r="G19" s="99"/>
      <c r="H19" s="99"/>
      <c r="I19" s="99"/>
      <c r="J19" s="100"/>
    </row>
    <row r="20" spans="1:15" ht="26.25" customHeight="1" x14ac:dyDescent="0.25">
      <c r="A20" s="6" t="s">
        <v>17</v>
      </c>
      <c r="B20" s="99" t="s">
        <v>60</v>
      </c>
      <c r="C20" s="99"/>
      <c r="D20" s="99"/>
      <c r="E20" s="99"/>
      <c r="F20" s="99"/>
      <c r="G20" s="99"/>
      <c r="H20" s="99"/>
      <c r="I20" s="99"/>
      <c r="J20" s="100"/>
    </row>
    <row r="21" spans="1:15" ht="36.75" customHeight="1" x14ac:dyDescent="0.25">
      <c r="A21" s="6" t="s">
        <v>38</v>
      </c>
      <c r="B21" s="99" t="s">
        <v>73</v>
      </c>
      <c r="C21" s="99"/>
      <c r="D21" s="99"/>
      <c r="E21" s="99"/>
      <c r="F21" s="99"/>
      <c r="G21" s="99"/>
      <c r="H21" s="99"/>
      <c r="I21" s="99"/>
      <c r="J21" s="100"/>
      <c r="K21" s="1"/>
    </row>
    <row r="22" spans="1:15" ht="15.75" x14ac:dyDescent="0.25">
      <c r="A22" s="93" t="s">
        <v>18</v>
      </c>
      <c r="B22" s="94"/>
      <c r="C22" s="94"/>
      <c r="D22" s="94"/>
      <c r="E22" s="94"/>
      <c r="F22" s="94"/>
      <c r="G22" s="94"/>
      <c r="H22" s="94"/>
      <c r="I22" s="94"/>
      <c r="J22" s="95"/>
    </row>
    <row r="23" spans="1:15" ht="15.75" x14ac:dyDescent="0.25">
      <c r="A23" s="96" t="s">
        <v>19</v>
      </c>
      <c r="B23" s="97"/>
      <c r="C23" s="97"/>
      <c r="D23" s="97"/>
      <c r="E23" s="97"/>
      <c r="F23" s="97"/>
      <c r="G23" s="97"/>
      <c r="H23" s="97"/>
      <c r="I23" s="97"/>
      <c r="J23" s="98"/>
      <c r="K23" s="1"/>
    </row>
    <row r="24" spans="1:15" ht="15" customHeight="1" x14ac:dyDescent="0.25">
      <c r="A24" s="103" t="s">
        <v>20</v>
      </c>
      <c r="B24" s="104"/>
      <c r="C24" s="105" t="s">
        <v>21</v>
      </c>
      <c r="D24" s="106"/>
      <c r="E24" s="106"/>
      <c r="F24" s="106" t="s">
        <v>22</v>
      </c>
      <c r="G24" s="106"/>
      <c r="H24" s="104"/>
      <c r="I24" s="105" t="s">
        <v>23</v>
      </c>
      <c r="J24" s="107"/>
      <c r="N24" s="30"/>
    </row>
    <row r="25" spans="1:15" x14ac:dyDescent="0.25">
      <c r="A25" s="132">
        <v>49064557</v>
      </c>
      <c r="B25" s="133"/>
      <c r="C25" s="112">
        <v>515690447.64999998</v>
      </c>
      <c r="D25" s="113"/>
      <c r="E25" s="114"/>
      <c r="F25" s="112">
        <v>197018051.5</v>
      </c>
      <c r="G25" s="113"/>
      <c r="H25" s="114"/>
      <c r="I25" s="115">
        <f>+F25/C25</f>
        <v>0.38204712225679327</v>
      </c>
      <c r="J25" s="116"/>
      <c r="O25" s="31"/>
    </row>
    <row r="26" spans="1:15" ht="15.75" x14ac:dyDescent="0.25">
      <c r="A26" s="96" t="s">
        <v>24</v>
      </c>
      <c r="B26" s="97"/>
      <c r="C26" s="97"/>
      <c r="D26" s="97"/>
      <c r="E26" s="97"/>
      <c r="F26" s="97"/>
      <c r="G26" s="97"/>
      <c r="H26" s="97"/>
      <c r="I26" s="97"/>
      <c r="J26" s="98"/>
      <c r="K26" s="1"/>
      <c r="O26" s="31"/>
    </row>
    <row r="27" spans="1:15" x14ac:dyDescent="0.25">
      <c r="A27" s="27"/>
      <c r="B27" s="28"/>
      <c r="C27" s="117" t="s">
        <v>50</v>
      </c>
      <c r="D27" s="118"/>
      <c r="E27" s="117" t="s">
        <v>155</v>
      </c>
      <c r="F27" s="118"/>
      <c r="G27" s="117" t="s">
        <v>156</v>
      </c>
      <c r="H27" s="117"/>
      <c r="I27" s="117" t="s">
        <v>25</v>
      </c>
      <c r="J27" s="119"/>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76922056</v>
      </c>
      <c r="E29" s="25">
        <v>0.04</v>
      </c>
      <c r="F29" s="11">
        <v>37278200</v>
      </c>
      <c r="G29" s="33">
        <v>0.04</v>
      </c>
      <c r="H29" s="11">
        <v>27281973.850000001</v>
      </c>
      <c r="I29" s="13">
        <f>IF(G29&gt;0,G29/C29,0)</f>
        <v>0.17391304347826086</v>
      </c>
      <c r="J29" s="32">
        <f>IF(H29&gt;0,H29/D29,0)</f>
        <v>0.35467036723511397</v>
      </c>
    </row>
    <row r="30" spans="1:15" ht="78.75" customHeight="1" x14ac:dyDescent="0.25">
      <c r="A30" s="14" t="s">
        <v>158</v>
      </c>
      <c r="B30" s="14" t="s">
        <v>62</v>
      </c>
      <c r="C30" s="10">
        <v>486</v>
      </c>
      <c r="D30" s="11">
        <v>124262598</v>
      </c>
      <c r="E30" s="26">
        <v>486</v>
      </c>
      <c r="F30" s="15">
        <v>62281864</v>
      </c>
      <c r="G30" s="16">
        <v>542</v>
      </c>
      <c r="H30" s="11">
        <v>67134093.329999998</v>
      </c>
      <c r="I30" s="13">
        <f>IF(G30&gt;0,G30/C30,0)</f>
        <v>1.1152263374485596</v>
      </c>
      <c r="J30" s="32">
        <f>IF(H30&gt;0,H30/D30,0)</f>
        <v>0.54025985622801798</v>
      </c>
    </row>
    <row r="31" spans="1:15" ht="15.75" x14ac:dyDescent="0.25">
      <c r="A31" s="93" t="s">
        <v>28</v>
      </c>
      <c r="B31" s="94"/>
      <c r="C31" s="94"/>
      <c r="D31" s="94"/>
      <c r="E31" s="94"/>
      <c r="F31" s="94"/>
      <c r="G31" s="94"/>
      <c r="H31" s="94"/>
      <c r="I31" s="94"/>
      <c r="J31" s="95"/>
    </row>
    <row r="32" spans="1:15" ht="15.75" x14ac:dyDescent="0.25">
      <c r="A32" s="96" t="s">
        <v>29</v>
      </c>
      <c r="B32" s="97"/>
      <c r="C32" s="97"/>
      <c r="D32" s="97"/>
      <c r="E32" s="97"/>
      <c r="F32" s="97"/>
      <c r="G32" s="97"/>
      <c r="H32" s="97"/>
      <c r="I32" s="97"/>
      <c r="J32" s="98"/>
      <c r="K32" s="1"/>
    </row>
    <row r="33" spans="1:11" x14ac:dyDescent="0.25">
      <c r="A33" s="17" t="s">
        <v>30</v>
      </c>
      <c r="B33" s="137" t="s">
        <v>88</v>
      </c>
      <c r="C33" s="137"/>
      <c r="D33" s="137"/>
      <c r="E33" s="137"/>
      <c r="F33" s="137"/>
      <c r="G33" s="137"/>
      <c r="H33" s="137"/>
      <c r="I33" s="137"/>
      <c r="J33" s="138"/>
    </row>
    <row r="34" spans="1:11" ht="33" customHeight="1" x14ac:dyDescent="0.25">
      <c r="A34" s="17" t="s">
        <v>31</v>
      </c>
      <c r="B34" s="137" t="s">
        <v>63</v>
      </c>
      <c r="C34" s="137"/>
      <c r="D34" s="137"/>
      <c r="E34" s="137"/>
      <c r="F34" s="137"/>
      <c r="G34" s="137"/>
      <c r="H34" s="137"/>
      <c r="I34" s="137"/>
      <c r="J34" s="138"/>
    </row>
    <row r="35" spans="1:11" ht="181.5" customHeight="1" x14ac:dyDescent="0.25">
      <c r="A35" s="17" t="s">
        <v>32</v>
      </c>
      <c r="B35" s="135" t="s">
        <v>162</v>
      </c>
      <c r="C35" s="139"/>
      <c r="D35" s="139"/>
      <c r="E35" s="139"/>
      <c r="F35" s="139"/>
      <c r="G35" s="139"/>
      <c r="H35" s="139"/>
      <c r="I35" s="139"/>
      <c r="J35" s="140"/>
    </row>
    <row r="36" spans="1:11" ht="61.5" customHeight="1" x14ac:dyDescent="0.25">
      <c r="A36" s="17" t="s">
        <v>33</v>
      </c>
      <c r="B36" s="135" t="s">
        <v>161</v>
      </c>
      <c r="C36" s="135"/>
      <c r="D36" s="135"/>
      <c r="E36" s="135"/>
      <c r="F36" s="135"/>
      <c r="G36" s="135"/>
      <c r="H36" s="135"/>
      <c r="I36" s="135"/>
      <c r="J36" s="136"/>
    </row>
    <row r="37" spans="1:11" x14ac:dyDescent="0.25">
      <c r="A37" s="17" t="s">
        <v>30</v>
      </c>
      <c r="B37" s="120" t="s">
        <v>72</v>
      </c>
      <c r="C37" s="120"/>
      <c r="D37" s="120"/>
      <c r="E37" s="120"/>
      <c r="F37" s="120"/>
      <c r="G37" s="120"/>
      <c r="H37" s="120"/>
      <c r="I37" s="120"/>
      <c r="J37" s="121"/>
    </row>
    <row r="38" spans="1:11" ht="45.75" customHeight="1" x14ac:dyDescent="0.25">
      <c r="A38" s="17" t="s">
        <v>31</v>
      </c>
      <c r="B38" s="120" t="s">
        <v>64</v>
      </c>
      <c r="C38" s="120"/>
      <c r="D38" s="120"/>
      <c r="E38" s="120"/>
      <c r="F38" s="120"/>
      <c r="G38" s="120"/>
      <c r="H38" s="120"/>
      <c r="I38" s="120"/>
      <c r="J38" s="121"/>
    </row>
    <row r="39" spans="1:11" ht="108" customHeight="1" x14ac:dyDescent="0.25">
      <c r="A39" s="17" t="s">
        <v>32</v>
      </c>
      <c r="B39" s="108" t="s">
        <v>159</v>
      </c>
      <c r="C39" s="108"/>
      <c r="D39" s="108"/>
      <c r="E39" s="108"/>
      <c r="F39" s="108"/>
      <c r="G39" s="108"/>
      <c r="H39" s="108"/>
      <c r="I39" s="108"/>
      <c r="J39" s="109"/>
    </row>
    <row r="40" spans="1:11" ht="77.25" customHeight="1" x14ac:dyDescent="0.25">
      <c r="A40" s="17" t="s">
        <v>33</v>
      </c>
      <c r="B40" s="108" t="s">
        <v>160</v>
      </c>
      <c r="C40" s="108"/>
      <c r="D40" s="108"/>
      <c r="E40" s="108"/>
      <c r="F40" s="108"/>
      <c r="G40" s="108"/>
      <c r="H40" s="108"/>
      <c r="I40" s="108"/>
      <c r="J40" s="109"/>
    </row>
    <row r="41" spans="1:11" ht="15.75" x14ac:dyDescent="0.25">
      <c r="A41" s="93" t="s">
        <v>34</v>
      </c>
      <c r="B41" s="94"/>
      <c r="C41" s="94"/>
      <c r="D41" s="94"/>
      <c r="E41" s="94"/>
      <c r="F41" s="94"/>
      <c r="G41" s="94"/>
      <c r="H41" s="94"/>
      <c r="I41" s="94"/>
      <c r="J41" s="95"/>
    </row>
    <row r="42" spans="1:11" ht="15.75" x14ac:dyDescent="0.25">
      <c r="A42" s="122" t="s">
        <v>35</v>
      </c>
      <c r="B42" s="123"/>
      <c r="C42" s="123"/>
      <c r="D42" s="123"/>
      <c r="E42" s="123"/>
      <c r="F42" s="123"/>
      <c r="G42" s="123"/>
      <c r="H42" s="123"/>
      <c r="I42" s="123"/>
      <c r="J42" s="124"/>
      <c r="K42" s="1"/>
    </row>
    <row r="43" spans="1:11" ht="36" customHeight="1" x14ac:dyDescent="0.25">
      <c r="A43" s="126"/>
      <c r="B43" s="127"/>
      <c r="C43" s="127"/>
      <c r="D43" s="127"/>
      <c r="E43" s="128"/>
      <c r="F43" s="71"/>
      <c r="G43" s="71"/>
      <c r="H43" s="71"/>
      <c r="I43" s="71"/>
      <c r="J43" s="71"/>
    </row>
    <row r="44" spans="1:11" ht="27.75" customHeight="1" x14ac:dyDescent="0.25">
      <c r="A44" s="29"/>
      <c r="B44" s="29"/>
      <c r="C44" s="29"/>
      <c r="D44" s="29"/>
      <c r="E44" s="29"/>
      <c r="F44" s="129" t="s">
        <v>154</v>
      </c>
      <c r="G44" s="129"/>
      <c r="H44" s="129"/>
      <c r="I44" s="129"/>
      <c r="J44" s="129"/>
    </row>
    <row r="45" spans="1:11" ht="30.75" customHeight="1" x14ac:dyDescent="0.25">
      <c r="A45" s="125" t="s">
        <v>41</v>
      </c>
      <c r="B45" s="125"/>
      <c r="C45" s="125"/>
      <c r="D45" s="125"/>
      <c r="E45" s="66"/>
      <c r="F45" s="130" t="s">
        <v>153</v>
      </c>
      <c r="G45" s="130"/>
      <c r="H45" s="130"/>
      <c r="I45" s="130"/>
      <c r="J45" s="130"/>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3:E43"/>
    <mergeCell ref="F44:J44"/>
    <mergeCell ref="A45:D45"/>
    <mergeCell ref="F45:J45"/>
    <mergeCell ref="B37:J37"/>
    <mergeCell ref="B38:J38"/>
    <mergeCell ref="B39:J39"/>
    <mergeCell ref="B40:J40"/>
    <mergeCell ref="A41:J41"/>
    <mergeCell ref="A42:J42"/>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A44 B44:E44 G43: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 H30"/>
  </dataValidations>
  <pageMargins left="0.25" right="0.25" top="0.75" bottom="0.75" header="0.3" footer="0.3"/>
  <pageSetup paperSize="5" scale="68" fitToHeight="0"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topLeftCell="A16" zoomScale="98" zoomScaleNormal="98" zoomScaleSheetLayoutView="98" workbookViewId="0">
      <selection activeCell="C29" sqref="C29:C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76" t="s">
        <v>68</v>
      </c>
      <c r="C1" s="77"/>
      <c r="D1" s="77"/>
      <c r="E1" s="77"/>
      <c r="F1" s="77"/>
      <c r="G1" s="77"/>
      <c r="H1" s="77"/>
      <c r="I1" s="77"/>
      <c r="J1" s="78"/>
      <c r="K1" s="1"/>
    </row>
    <row r="2" spans="1:11" ht="21.75" thickBot="1" x14ac:dyDescent="0.3">
      <c r="A2" s="19"/>
      <c r="B2" s="79" t="s">
        <v>0</v>
      </c>
      <c r="C2" s="80"/>
      <c r="D2" s="79" t="s">
        <v>1</v>
      </c>
      <c r="E2" s="81"/>
      <c r="F2" s="81"/>
      <c r="G2" s="80"/>
      <c r="H2" s="82"/>
      <c r="I2" s="2" t="s">
        <v>2</v>
      </c>
      <c r="J2" s="3" t="s">
        <v>3</v>
      </c>
      <c r="K2" s="1"/>
    </row>
    <row r="3" spans="1:11" ht="21.75" thickBot="1" x14ac:dyDescent="0.3">
      <c r="A3" s="20"/>
      <c r="B3" s="83" t="s">
        <v>4</v>
      </c>
      <c r="C3" s="84"/>
      <c r="D3" s="83"/>
      <c r="E3" s="84"/>
      <c r="F3" s="84"/>
      <c r="G3" s="84"/>
      <c r="H3" s="85"/>
      <c r="I3" s="23"/>
      <c r="J3" s="24"/>
      <c r="K3" s="1"/>
    </row>
    <row r="4" spans="1:11" x14ac:dyDescent="0.25">
      <c r="A4" s="86"/>
      <c r="B4" s="87"/>
      <c r="C4" s="87"/>
      <c r="D4" s="88"/>
      <c r="E4" s="88"/>
      <c r="F4" s="88"/>
      <c r="G4" s="88"/>
      <c r="H4" s="88"/>
      <c r="I4" s="87"/>
      <c r="J4" s="89"/>
      <c r="K4" s="1"/>
    </row>
    <row r="5" spans="1:11" ht="3" customHeight="1" x14ac:dyDescent="0.25">
      <c r="A5" s="90"/>
      <c r="B5" s="91"/>
      <c r="C5" s="91"/>
      <c r="D5" s="91"/>
      <c r="E5" s="91"/>
      <c r="F5" s="91"/>
      <c r="G5" s="91"/>
      <c r="H5" s="91"/>
      <c r="I5" s="91"/>
      <c r="J5" s="92"/>
      <c r="K5" s="1"/>
    </row>
    <row r="6" spans="1:11" ht="15.75" x14ac:dyDescent="0.25">
      <c r="A6" s="93" t="s">
        <v>5</v>
      </c>
      <c r="B6" s="94"/>
      <c r="C6" s="94"/>
      <c r="D6" s="94"/>
      <c r="E6" s="94"/>
      <c r="F6" s="94"/>
      <c r="G6" s="94"/>
      <c r="H6" s="94"/>
      <c r="I6" s="94"/>
      <c r="J6" s="95"/>
      <c r="K6" s="1"/>
    </row>
    <row r="7" spans="1:11" ht="15.75" x14ac:dyDescent="0.25">
      <c r="A7" s="96" t="s">
        <v>6</v>
      </c>
      <c r="B7" s="97"/>
      <c r="C7" s="97"/>
      <c r="D7" s="97"/>
      <c r="E7" s="97"/>
      <c r="F7" s="97"/>
      <c r="G7" s="97"/>
      <c r="H7" s="97"/>
      <c r="I7" s="97"/>
      <c r="J7" s="98"/>
      <c r="K7" s="1"/>
    </row>
    <row r="8" spans="1:11" ht="15" customHeight="1" x14ac:dyDescent="0.25">
      <c r="A8" s="4" t="s">
        <v>7</v>
      </c>
      <c r="B8" s="73" t="s">
        <v>51</v>
      </c>
      <c r="C8" s="74"/>
      <c r="D8" s="74" t="s">
        <v>54</v>
      </c>
      <c r="E8" s="74"/>
      <c r="F8" s="74"/>
      <c r="G8" s="74"/>
      <c r="H8" s="74"/>
      <c r="I8" s="74"/>
      <c r="J8" s="75"/>
      <c r="K8" s="1"/>
    </row>
    <row r="9" spans="1:11" ht="15" customHeight="1" x14ac:dyDescent="0.25">
      <c r="A9" s="21" t="s">
        <v>36</v>
      </c>
      <c r="B9" s="73" t="s">
        <v>52</v>
      </c>
      <c r="C9" s="74"/>
      <c r="D9" s="74" t="s">
        <v>54</v>
      </c>
      <c r="E9" s="74"/>
      <c r="F9" s="74"/>
      <c r="G9" s="74"/>
      <c r="H9" s="74"/>
      <c r="I9" s="74"/>
      <c r="J9" s="75"/>
      <c r="K9" s="1"/>
    </row>
    <row r="10" spans="1:11" ht="15" customHeight="1" x14ac:dyDescent="0.25">
      <c r="A10" s="21" t="s">
        <v>37</v>
      </c>
      <c r="B10" s="73" t="s">
        <v>53</v>
      </c>
      <c r="C10" s="74"/>
      <c r="D10" s="74" t="s">
        <v>55</v>
      </c>
      <c r="E10" s="74"/>
      <c r="F10" s="74"/>
      <c r="G10" s="74"/>
      <c r="H10" s="74"/>
      <c r="I10" s="74"/>
      <c r="J10" s="75"/>
      <c r="K10" s="1"/>
    </row>
    <row r="11" spans="1:11" ht="48" customHeight="1" x14ac:dyDescent="0.25">
      <c r="A11" s="4" t="s">
        <v>8</v>
      </c>
      <c r="B11" s="99" t="s">
        <v>56</v>
      </c>
      <c r="C11" s="99"/>
      <c r="D11" s="99"/>
      <c r="E11" s="99"/>
      <c r="F11" s="99"/>
      <c r="G11" s="99"/>
      <c r="H11" s="99"/>
      <c r="I11" s="99"/>
      <c r="J11" s="100"/>
    </row>
    <row r="12" spans="1:11" ht="39.75" customHeight="1" x14ac:dyDescent="0.25">
      <c r="A12" s="4" t="s">
        <v>9</v>
      </c>
      <c r="B12" s="99" t="s">
        <v>57</v>
      </c>
      <c r="C12" s="99"/>
      <c r="D12" s="99"/>
      <c r="E12" s="99"/>
      <c r="F12" s="99"/>
      <c r="G12" s="99"/>
      <c r="H12" s="99"/>
      <c r="I12" s="99"/>
      <c r="J12" s="100"/>
    </row>
    <row r="13" spans="1:11" ht="15.75" x14ac:dyDescent="0.25">
      <c r="A13" s="93" t="s">
        <v>10</v>
      </c>
      <c r="B13" s="94"/>
      <c r="C13" s="94"/>
      <c r="D13" s="94"/>
      <c r="E13" s="94"/>
      <c r="F13" s="94"/>
      <c r="G13" s="94"/>
      <c r="H13" s="94"/>
      <c r="I13" s="94"/>
      <c r="J13" s="95"/>
    </row>
    <row r="14" spans="1:11" ht="27.75" customHeight="1" x14ac:dyDescent="0.25">
      <c r="A14" s="4" t="s">
        <v>11</v>
      </c>
      <c r="B14" s="22">
        <v>1</v>
      </c>
      <c r="C14" s="101" t="str">
        <f>IFERROR(VLOOKUP(B14,'[1]Validacion datos'!A2:B5,2,FALSE),"")</f>
        <v>DESARROLLO INSTITUCIONAL</v>
      </c>
      <c r="D14" s="101"/>
      <c r="E14" s="101"/>
      <c r="F14" s="101"/>
      <c r="G14" s="101"/>
      <c r="H14" s="101"/>
      <c r="I14" s="101"/>
      <c r="J14" s="101"/>
    </row>
    <row r="15" spans="1:11" ht="26.25" customHeight="1" x14ac:dyDescent="0.25">
      <c r="A15" s="4" t="s">
        <v>12</v>
      </c>
      <c r="B15" s="36">
        <v>1.1000000000000001</v>
      </c>
      <c r="C15" s="102" t="str">
        <f>IFERROR(VLOOKUP(B15,'[1]Validacion datos'!A8:B26,2,FALSE),"")</f>
        <v>Administración pública transparente, eficiente y orientada</v>
      </c>
      <c r="D15" s="102"/>
      <c r="E15" s="102"/>
      <c r="F15" s="102"/>
      <c r="G15" s="102"/>
      <c r="H15" s="102"/>
      <c r="I15" s="102"/>
      <c r="J15" s="102"/>
    </row>
    <row r="16" spans="1:11" ht="40.5" customHeight="1" x14ac:dyDescent="0.25">
      <c r="A16" s="4" t="s">
        <v>13</v>
      </c>
      <c r="B16" s="37" t="s">
        <v>65</v>
      </c>
      <c r="C16" s="10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2"/>
      <c r="E16" s="102"/>
      <c r="F16" s="102"/>
      <c r="G16" s="102"/>
      <c r="H16" s="102"/>
      <c r="I16" s="102"/>
      <c r="J16" s="102"/>
    </row>
    <row r="17" spans="1:15" ht="15.75" x14ac:dyDescent="0.25">
      <c r="A17" s="93" t="s">
        <v>14</v>
      </c>
      <c r="B17" s="94"/>
      <c r="C17" s="94"/>
      <c r="D17" s="94"/>
      <c r="E17" s="94"/>
      <c r="F17" s="94"/>
      <c r="G17" s="94"/>
      <c r="H17" s="94"/>
      <c r="I17" s="94"/>
      <c r="J17" s="95"/>
    </row>
    <row r="18" spans="1:15" ht="29.25" customHeight="1" x14ac:dyDescent="0.25">
      <c r="A18" s="4" t="s">
        <v>15</v>
      </c>
      <c r="B18" s="99" t="s">
        <v>58</v>
      </c>
      <c r="C18" s="99"/>
      <c r="D18" s="99"/>
      <c r="E18" s="99"/>
      <c r="F18" s="99"/>
      <c r="G18" s="99"/>
      <c r="H18" s="99"/>
      <c r="I18" s="99"/>
      <c r="J18" s="100"/>
    </row>
    <row r="19" spans="1:15" ht="61.5" customHeight="1" x14ac:dyDescent="0.25">
      <c r="A19" s="6" t="s">
        <v>16</v>
      </c>
      <c r="B19" s="99" t="s">
        <v>59</v>
      </c>
      <c r="C19" s="99"/>
      <c r="D19" s="99"/>
      <c r="E19" s="99"/>
      <c r="F19" s="99"/>
      <c r="G19" s="99"/>
      <c r="H19" s="99"/>
      <c r="I19" s="99"/>
      <c r="J19" s="100"/>
    </row>
    <row r="20" spans="1:15" ht="34.5" customHeight="1" x14ac:dyDescent="0.25">
      <c r="A20" s="6" t="s">
        <v>17</v>
      </c>
      <c r="B20" s="99" t="s">
        <v>60</v>
      </c>
      <c r="C20" s="99"/>
      <c r="D20" s="99"/>
      <c r="E20" s="99"/>
      <c r="F20" s="99"/>
      <c r="G20" s="99"/>
      <c r="H20" s="99"/>
      <c r="I20" s="99"/>
      <c r="J20" s="100"/>
    </row>
    <row r="21" spans="1:15" ht="54" customHeight="1" x14ac:dyDescent="0.25">
      <c r="A21" s="6" t="s">
        <v>38</v>
      </c>
      <c r="B21" s="99" t="s">
        <v>73</v>
      </c>
      <c r="C21" s="99"/>
      <c r="D21" s="99"/>
      <c r="E21" s="99"/>
      <c r="F21" s="99"/>
      <c r="G21" s="99"/>
      <c r="H21" s="99"/>
      <c r="I21" s="99"/>
      <c r="J21" s="100"/>
      <c r="K21" s="1"/>
    </row>
    <row r="22" spans="1:15" ht="15.75" x14ac:dyDescent="0.25">
      <c r="A22" s="93" t="s">
        <v>18</v>
      </c>
      <c r="B22" s="94"/>
      <c r="C22" s="94"/>
      <c r="D22" s="94"/>
      <c r="E22" s="94"/>
      <c r="F22" s="94"/>
      <c r="G22" s="94"/>
      <c r="H22" s="94"/>
      <c r="I22" s="94"/>
      <c r="J22" s="95"/>
    </row>
    <row r="23" spans="1:15" ht="15.75" x14ac:dyDescent="0.25">
      <c r="A23" s="96" t="s">
        <v>19</v>
      </c>
      <c r="B23" s="97"/>
      <c r="C23" s="97"/>
      <c r="D23" s="97"/>
      <c r="E23" s="97"/>
      <c r="F23" s="97"/>
      <c r="G23" s="97"/>
      <c r="H23" s="97"/>
      <c r="I23" s="97"/>
      <c r="J23" s="98"/>
      <c r="K23" s="1"/>
    </row>
    <row r="24" spans="1:15" ht="15" customHeight="1" x14ac:dyDescent="0.25">
      <c r="A24" s="103" t="s">
        <v>20</v>
      </c>
      <c r="B24" s="104"/>
      <c r="C24" s="105" t="s">
        <v>21</v>
      </c>
      <c r="D24" s="106"/>
      <c r="E24" s="106"/>
      <c r="F24" s="106" t="s">
        <v>22</v>
      </c>
      <c r="G24" s="106"/>
      <c r="H24" s="104"/>
      <c r="I24" s="105" t="s">
        <v>23</v>
      </c>
      <c r="J24" s="107"/>
      <c r="N24" s="30"/>
    </row>
    <row r="25" spans="1:15" x14ac:dyDescent="0.25">
      <c r="A25" s="132">
        <v>490064557</v>
      </c>
      <c r="B25" s="133"/>
      <c r="C25" s="112">
        <v>490064557</v>
      </c>
      <c r="D25" s="113"/>
      <c r="E25" s="114"/>
      <c r="F25" s="112">
        <v>289136002.23999995</v>
      </c>
      <c r="G25" s="113"/>
      <c r="H25" s="114"/>
      <c r="I25" s="115">
        <f>+F25/C25</f>
        <v>0.58999574262212962</v>
      </c>
      <c r="J25" s="116"/>
      <c r="O25" s="31"/>
    </row>
    <row r="26" spans="1:15" ht="15.75" x14ac:dyDescent="0.25">
      <c r="A26" s="96" t="s">
        <v>24</v>
      </c>
      <c r="B26" s="97"/>
      <c r="C26" s="97"/>
      <c r="D26" s="97"/>
      <c r="E26" s="97"/>
      <c r="F26" s="97"/>
      <c r="G26" s="97"/>
      <c r="H26" s="97"/>
      <c r="I26" s="97"/>
      <c r="J26" s="98"/>
      <c r="K26" s="1"/>
      <c r="O26" s="31"/>
    </row>
    <row r="27" spans="1:15" x14ac:dyDescent="0.25">
      <c r="A27" s="27"/>
      <c r="B27" s="28"/>
      <c r="C27" s="117" t="s">
        <v>50</v>
      </c>
      <c r="D27" s="118"/>
      <c r="E27" s="117" t="s">
        <v>48</v>
      </c>
      <c r="F27" s="118"/>
      <c r="G27" s="117" t="s">
        <v>49</v>
      </c>
      <c r="H27" s="117"/>
      <c r="I27" s="117" t="s">
        <v>25</v>
      </c>
      <c r="J27" s="119"/>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t="s">
        <v>66</v>
      </c>
      <c r="F29" s="11">
        <v>19821928</v>
      </c>
      <c r="G29" s="12" t="s">
        <v>66</v>
      </c>
      <c r="H29" s="11">
        <v>11942790.17</v>
      </c>
      <c r="I29" s="13" t="s">
        <v>66</v>
      </c>
      <c r="J29" s="32">
        <f>+Tabla1[[#This Row],[Financiera 
 (F)]]/Tabla1[[#This Row],[Financiera
(D)]]</f>
        <v>0.60250396278303497</v>
      </c>
    </row>
    <row r="30" spans="1:15" ht="49.5" customHeight="1" x14ac:dyDescent="0.25">
      <c r="A30" s="14" t="s">
        <v>72</v>
      </c>
      <c r="B30" s="14" t="s">
        <v>62</v>
      </c>
      <c r="C30" s="10">
        <v>486</v>
      </c>
      <c r="D30" s="11">
        <v>165971755.93000001</v>
      </c>
      <c r="E30" s="26" t="s">
        <v>66</v>
      </c>
      <c r="F30" s="15">
        <v>30990367</v>
      </c>
      <c r="G30" s="16" t="s">
        <v>66</v>
      </c>
      <c r="H30" s="11">
        <v>29313586.579999998</v>
      </c>
      <c r="I30" s="13" t="s">
        <v>66</v>
      </c>
      <c r="J30" s="32">
        <f>+Tabla1[[#This Row],[Financiera 
 (F)]]/Tabla1[[#This Row],[Financiera
(D)]]</f>
        <v>0.94589349587244309</v>
      </c>
    </row>
    <row r="31" spans="1:15" ht="15.75" x14ac:dyDescent="0.25">
      <c r="A31" s="93" t="s">
        <v>28</v>
      </c>
      <c r="B31" s="94"/>
      <c r="C31" s="94"/>
      <c r="D31" s="94"/>
      <c r="E31" s="94"/>
      <c r="F31" s="94"/>
      <c r="G31" s="94"/>
      <c r="H31" s="94"/>
      <c r="I31" s="94"/>
      <c r="J31" s="95"/>
    </row>
    <row r="32" spans="1:15" ht="15.75" x14ac:dyDescent="0.25">
      <c r="A32" s="96" t="s">
        <v>29</v>
      </c>
      <c r="B32" s="97"/>
      <c r="C32" s="97"/>
      <c r="D32" s="97"/>
      <c r="E32" s="97"/>
      <c r="F32" s="97"/>
      <c r="G32" s="97"/>
      <c r="H32" s="97"/>
      <c r="I32" s="97"/>
      <c r="J32" s="98"/>
      <c r="K32" s="1"/>
    </row>
    <row r="33" spans="1:11" x14ac:dyDescent="0.25">
      <c r="A33" s="17" t="s">
        <v>30</v>
      </c>
      <c r="B33" s="120" t="s">
        <v>78</v>
      </c>
      <c r="C33" s="120"/>
      <c r="D33" s="120"/>
      <c r="E33" s="120"/>
      <c r="F33" s="120"/>
      <c r="G33" s="120"/>
      <c r="H33" s="120"/>
      <c r="I33" s="120"/>
      <c r="J33" s="121"/>
    </row>
    <row r="34" spans="1:11" ht="33" customHeight="1" x14ac:dyDescent="0.25">
      <c r="A34" s="17" t="s">
        <v>31</v>
      </c>
      <c r="B34" s="120" t="s">
        <v>63</v>
      </c>
      <c r="C34" s="120"/>
      <c r="D34" s="120"/>
      <c r="E34" s="120"/>
      <c r="F34" s="120"/>
      <c r="G34" s="120"/>
      <c r="H34" s="120"/>
      <c r="I34" s="120"/>
      <c r="J34" s="121"/>
    </row>
    <row r="35" spans="1:11" ht="85.5" customHeight="1" x14ac:dyDescent="0.25">
      <c r="A35" s="17" t="s">
        <v>32</v>
      </c>
      <c r="B35" s="108" t="s">
        <v>74</v>
      </c>
      <c r="C35" s="108"/>
      <c r="D35" s="108"/>
      <c r="E35" s="108"/>
      <c r="F35" s="108"/>
      <c r="G35" s="108"/>
      <c r="H35" s="108"/>
      <c r="I35" s="108"/>
      <c r="J35" s="109"/>
    </row>
    <row r="36" spans="1:11" ht="30" x14ac:dyDescent="0.25">
      <c r="A36" s="17" t="s">
        <v>33</v>
      </c>
      <c r="B36" s="108" t="s">
        <v>76</v>
      </c>
      <c r="C36" s="108"/>
      <c r="D36" s="108"/>
      <c r="E36" s="108"/>
      <c r="F36" s="108"/>
      <c r="G36" s="108"/>
      <c r="H36" s="108"/>
      <c r="I36" s="108"/>
      <c r="J36" s="109"/>
    </row>
    <row r="37" spans="1:11" x14ac:dyDescent="0.25">
      <c r="A37" s="17" t="s">
        <v>30</v>
      </c>
      <c r="B37" s="120" t="s">
        <v>72</v>
      </c>
      <c r="C37" s="120"/>
      <c r="D37" s="120"/>
      <c r="E37" s="120"/>
      <c r="F37" s="120"/>
      <c r="G37" s="120"/>
      <c r="H37" s="120"/>
      <c r="I37" s="120"/>
      <c r="J37" s="121"/>
    </row>
    <row r="38" spans="1:11" ht="45.75" customHeight="1" x14ac:dyDescent="0.25">
      <c r="A38" s="17" t="s">
        <v>31</v>
      </c>
      <c r="B38" s="120" t="s">
        <v>64</v>
      </c>
      <c r="C38" s="120"/>
      <c r="D38" s="120"/>
      <c r="E38" s="120"/>
      <c r="F38" s="120"/>
      <c r="G38" s="120"/>
      <c r="H38" s="120"/>
      <c r="I38" s="120"/>
      <c r="J38" s="121"/>
    </row>
    <row r="39" spans="1:11" ht="85.5" customHeight="1" x14ac:dyDescent="0.25">
      <c r="A39" s="17" t="s">
        <v>32</v>
      </c>
      <c r="B39" s="108" t="s">
        <v>75</v>
      </c>
      <c r="C39" s="108"/>
      <c r="D39" s="108"/>
      <c r="E39" s="108"/>
      <c r="F39" s="108"/>
      <c r="G39" s="108"/>
      <c r="H39" s="108"/>
      <c r="I39" s="108"/>
      <c r="J39" s="109"/>
    </row>
    <row r="40" spans="1:11" ht="30" x14ac:dyDescent="0.25">
      <c r="A40" s="17" t="s">
        <v>33</v>
      </c>
      <c r="B40" s="108" t="s">
        <v>87</v>
      </c>
      <c r="C40" s="108"/>
      <c r="D40" s="108"/>
      <c r="E40" s="108"/>
      <c r="F40" s="108"/>
      <c r="G40" s="108"/>
      <c r="H40" s="108"/>
      <c r="I40" s="108"/>
      <c r="J40" s="109"/>
    </row>
    <row r="41" spans="1:11" ht="15.75" x14ac:dyDescent="0.25">
      <c r="A41" s="93" t="s">
        <v>34</v>
      </c>
      <c r="B41" s="94"/>
      <c r="C41" s="94"/>
      <c r="D41" s="94"/>
      <c r="E41" s="94"/>
      <c r="F41" s="94"/>
      <c r="G41" s="94"/>
      <c r="H41" s="94"/>
      <c r="I41" s="94"/>
      <c r="J41" s="95"/>
    </row>
    <row r="42" spans="1:11" ht="15.75" x14ac:dyDescent="0.25">
      <c r="A42" s="122" t="s">
        <v>35</v>
      </c>
      <c r="B42" s="123"/>
      <c r="C42" s="123"/>
      <c r="D42" s="123"/>
      <c r="E42" s="123"/>
      <c r="F42" s="123"/>
      <c r="G42" s="123"/>
      <c r="H42" s="123"/>
      <c r="I42" s="123"/>
      <c r="J42" s="124"/>
      <c r="K42" s="1"/>
    </row>
    <row r="43" spans="1:11" ht="36" customHeight="1" x14ac:dyDescent="0.25">
      <c r="A43" s="126" t="s">
        <v>86</v>
      </c>
      <c r="B43" s="127"/>
      <c r="C43" s="127"/>
      <c r="D43" s="127"/>
      <c r="E43" s="128"/>
      <c r="F43" s="71"/>
      <c r="G43" s="71"/>
      <c r="H43" s="71"/>
      <c r="I43" s="71"/>
      <c r="J43" s="71"/>
    </row>
    <row r="44" spans="1:11" ht="27.75" customHeight="1" x14ac:dyDescent="0.25">
      <c r="A44" s="29"/>
      <c r="B44" s="29"/>
      <c r="C44" s="29"/>
      <c r="D44" s="29"/>
      <c r="E44" s="29"/>
      <c r="F44" s="129" t="s">
        <v>154</v>
      </c>
      <c r="G44" s="129"/>
      <c r="H44" s="129"/>
      <c r="I44" s="129"/>
      <c r="J44" s="129"/>
    </row>
    <row r="45" spans="1:11" ht="30.75" customHeight="1" x14ac:dyDescent="0.25">
      <c r="A45" s="125" t="s">
        <v>41</v>
      </c>
      <c r="B45" s="125"/>
      <c r="C45" s="125"/>
      <c r="D45" s="125"/>
      <c r="E45" s="66"/>
      <c r="F45" s="130" t="s">
        <v>153</v>
      </c>
      <c r="G45" s="130"/>
      <c r="H45" s="130"/>
      <c r="I45" s="130"/>
      <c r="J45" s="130"/>
    </row>
  </sheetData>
  <mergeCells count="57">
    <mergeCell ref="A45:D45"/>
    <mergeCell ref="F44:J44"/>
    <mergeCell ref="F45:J45"/>
    <mergeCell ref="A43:E43"/>
    <mergeCell ref="A42:J42"/>
    <mergeCell ref="B21:J21"/>
    <mergeCell ref="A31:J31"/>
    <mergeCell ref="A32:J32"/>
    <mergeCell ref="B33:J33"/>
    <mergeCell ref="B34:J34"/>
    <mergeCell ref="F24:H24"/>
    <mergeCell ref="A25:B25"/>
    <mergeCell ref="I25:J25"/>
    <mergeCell ref="A26:J26"/>
    <mergeCell ref="C27:D27"/>
    <mergeCell ref="I27:J27"/>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A17:J17"/>
    <mergeCell ref="B1:J1"/>
    <mergeCell ref="B2:C2"/>
    <mergeCell ref="D2:H2"/>
    <mergeCell ref="B3:C3"/>
    <mergeCell ref="D3:H3"/>
    <mergeCell ref="B9:C9"/>
    <mergeCell ref="B10:C10"/>
    <mergeCell ref="C16:J16"/>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 ref="B35:J35"/>
    <mergeCell ref="B36:J36"/>
  </mergeCells>
  <phoneticPr fontId="20" type="noConversion"/>
  <dataValidations xWindow="292" yWindow="433"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A44 B44:E44 G43:J43"/>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8"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abSelected="1" view="pageBreakPreview" zoomScale="98" zoomScaleNormal="98" zoomScaleSheetLayoutView="98" workbookViewId="0">
      <selection activeCell="H29" sqref="H29"/>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76" t="s">
        <v>91</v>
      </c>
      <c r="C1" s="77"/>
      <c r="D1" s="77"/>
      <c r="E1" s="77"/>
      <c r="F1" s="77"/>
      <c r="G1" s="77"/>
      <c r="H1" s="77"/>
      <c r="I1" s="77"/>
      <c r="J1" s="78"/>
      <c r="K1" s="1"/>
    </row>
    <row r="2" spans="1:11" ht="21.75" thickBot="1" x14ac:dyDescent="0.3">
      <c r="A2" s="19"/>
      <c r="B2" s="79" t="s">
        <v>0</v>
      </c>
      <c r="C2" s="80"/>
      <c r="D2" s="79" t="s">
        <v>1</v>
      </c>
      <c r="E2" s="81"/>
      <c r="F2" s="81"/>
      <c r="G2" s="80"/>
      <c r="H2" s="82"/>
      <c r="I2" s="2" t="s">
        <v>2</v>
      </c>
      <c r="J2" s="3" t="s">
        <v>3</v>
      </c>
      <c r="K2" s="1"/>
    </row>
    <row r="3" spans="1:11" ht="21.75" thickBot="1" x14ac:dyDescent="0.3">
      <c r="A3" s="20"/>
      <c r="B3" s="83" t="s">
        <v>4</v>
      </c>
      <c r="C3" s="84"/>
      <c r="D3" s="83"/>
      <c r="E3" s="84"/>
      <c r="F3" s="84"/>
      <c r="G3" s="84"/>
      <c r="H3" s="85"/>
      <c r="I3" s="23"/>
      <c r="J3" s="24"/>
      <c r="K3" s="1"/>
    </row>
    <row r="4" spans="1:11" x14ac:dyDescent="0.25">
      <c r="A4" s="86"/>
      <c r="B4" s="87"/>
      <c r="C4" s="87"/>
      <c r="D4" s="88"/>
      <c r="E4" s="88"/>
      <c r="F4" s="88"/>
      <c r="G4" s="88"/>
      <c r="H4" s="88"/>
      <c r="I4" s="87"/>
      <c r="J4" s="89"/>
      <c r="K4" s="1"/>
    </row>
    <row r="5" spans="1:11" ht="3" customHeight="1" x14ac:dyDescent="0.25">
      <c r="A5" s="90"/>
      <c r="B5" s="91"/>
      <c r="C5" s="91"/>
      <c r="D5" s="91"/>
      <c r="E5" s="91"/>
      <c r="F5" s="91"/>
      <c r="G5" s="91"/>
      <c r="H5" s="91"/>
      <c r="I5" s="91"/>
      <c r="J5" s="92"/>
      <c r="K5" s="1"/>
    </row>
    <row r="6" spans="1:11" ht="15.75" x14ac:dyDescent="0.25">
      <c r="A6" s="93" t="s">
        <v>90</v>
      </c>
      <c r="B6" s="94"/>
      <c r="C6" s="94"/>
      <c r="D6" s="94"/>
      <c r="E6" s="94"/>
      <c r="F6" s="94"/>
      <c r="G6" s="94"/>
      <c r="H6" s="94"/>
      <c r="I6" s="94"/>
      <c r="J6" s="95"/>
      <c r="K6" s="1"/>
    </row>
    <row r="7" spans="1:11" ht="15.75" x14ac:dyDescent="0.25">
      <c r="A7" s="96" t="s">
        <v>6</v>
      </c>
      <c r="B7" s="97"/>
      <c r="C7" s="97"/>
      <c r="D7" s="97"/>
      <c r="E7" s="97"/>
      <c r="F7" s="97"/>
      <c r="G7" s="97"/>
      <c r="H7" s="97"/>
      <c r="I7" s="97"/>
      <c r="J7" s="98"/>
      <c r="K7" s="1"/>
    </row>
    <row r="8" spans="1:11" ht="15" customHeight="1" x14ac:dyDescent="0.25">
      <c r="A8" s="4" t="s">
        <v>7</v>
      </c>
      <c r="B8" s="73" t="s">
        <v>51</v>
      </c>
      <c r="C8" s="74"/>
      <c r="D8" s="74" t="s">
        <v>54</v>
      </c>
      <c r="E8" s="74"/>
      <c r="F8" s="74"/>
      <c r="G8" s="74"/>
      <c r="H8" s="74"/>
      <c r="I8" s="74"/>
      <c r="J8" s="75"/>
      <c r="K8" s="1"/>
    </row>
    <row r="9" spans="1:11" ht="15" customHeight="1" x14ac:dyDescent="0.25">
      <c r="A9" s="21" t="s">
        <v>36</v>
      </c>
      <c r="B9" s="73" t="s">
        <v>52</v>
      </c>
      <c r="C9" s="74"/>
      <c r="D9" s="74" t="s">
        <v>54</v>
      </c>
      <c r="E9" s="74"/>
      <c r="F9" s="74"/>
      <c r="G9" s="74"/>
      <c r="H9" s="74"/>
      <c r="I9" s="74"/>
      <c r="J9" s="75"/>
      <c r="K9" s="1"/>
    </row>
    <row r="10" spans="1:11" ht="15" customHeight="1" x14ac:dyDescent="0.25">
      <c r="A10" s="21" t="s">
        <v>37</v>
      </c>
      <c r="B10" s="73" t="s">
        <v>53</v>
      </c>
      <c r="C10" s="74"/>
      <c r="D10" s="74" t="s">
        <v>55</v>
      </c>
      <c r="E10" s="74"/>
      <c r="F10" s="74"/>
      <c r="G10" s="74"/>
      <c r="H10" s="74"/>
      <c r="I10" s="74"/>
      <c r="J10" s="75"/>
      <c r="K10" s="1"/>
    </row>
    <row r="11" spans="1:11" ht="48" customHeight="1" x14ac:dyDescent="0.25">
      <c r="A11" s="4" t="s">
        <v>8</v>
      </c>
      <c r="B11" s="99" t="s">
        <v>56</v>
      </c>
      <c r="C11" s="99"/>
      <c r="D11" s="99"/>
      <c r="E11" s="99"/>
      <c r="F11" s="99"/>
      <c r="G11" s="99"/>
      <c r="H11" s="99"/>
      <c r="I11" s="99"/>
      <c r="J11" s="100"/>
    </row>
    <row r="12" spans="1:11" ht="39.75" customHeight="1" x14ac:dyDescent="0.25">
      <c r="A12" s="4" t="s">
        <v>9</v>
      </c>
      <c r="B12" s="99" t="s">
        <v>57</v>
      </c>
      <c r="C12" s="99"/>
      <c r="D12" s="99"/>
      <c r="E12" s="99"/>
      <c r="F12" s="99"/>
      <c r="G12" s="99"/>
      <c r="H12" s="99"/>
      <c r="I12" s="99"/>
      <c r="J12" s="100"/>
    </row>
    <row r="13" spans="1:11" ht="15.75" x14ac:dyDescent="0.25">
      <c r="A13" s="93" t="s">
        <v>10</v>
      </c>
      <c r="B13" s="94"/>
      <c r="C13" s="94"/>
      <c r="D13" s="94"/>
      <c r="E13" s="94"/>
      <c r="F13" s="94"/>
      <c r="G13" s="94"/>
      <c r="H13" s="94"/>
      <c r="I13" s="94"/>
      <c r="J13" s="95"/>
    </row>
    <row r="14" spans="1:11" ht="27.75" customHeight="1" x14ac:dyDescent="0.25">
      <c r="A14" s="4" t="s">
        <v>11</v>
      </c>
      <c r="B14" s="22">
        <v>1</v>
      </c>
      <c r="C14" s="101" t="str">
        <f>IFERROR(VLOOKUP(B14,'[1]Validacion datos'!A2:B5,2,FALSE),"")</f>
        <v>DESARROLLO INSTITUCIONAL</v>
      </c>
      <c r="D14" s="101"/>
      <c r="E14" s="101"/>
      <c r="F14" s="101"/>
      <c r="G14" s="101"/>
      <c r="H14" s="101"/>
      <c r="I14" s="101"/>
      <c r="J14" s="101"/>
    </row>
    <row r="15" spans="1:11" ht="26.25" customHeight="1" x14ac:dyDescent="0.25">
      <c r="A15" s="4" t="s">
        <v>12</v>
      </c>
      <c r="B15" s="36">
        <v>1.1000000000000001</v>
      </c>
      <c r="C15" s="102" t="str">
        <f>IFERROR(VLOOKUP(B15,'[1]Validacion datos'!A8:B26,2,FALSE),"")</f>
        <v>Administración pública transparente, eficiente y orientada</v>
      </c>
      <c r="D15" s="102"/>
      <c r="E15" s="102"/>
      <c r="F15" s="102"/>
      <c r="G15" s="102"/>
      <c r="H15" s="102"/>
      <c r="I15" s="102"/>
      <c r="J15" s="102"/>
    </row>
    <row r="16" spans="1:11" ht="40.5" customHeight="1" x14ac:dyDescent="0.25">
      <c r="A16" s="4" t="s">
        <v>13</v>
      </c>
      <c r="B16" s="37" t="s">
        <v>65</v>
      </c>
      <c r="C16" s="10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2"/>
      <c r="E16" s="102"/>
      <c r="F16" s="102"/>
      <c r="G16" s="102"/>
      <c r="H16" s="102"/>
      <c r="I16" s="102"/>
      <c r="J16" s="102"/>
    </row>
    <row r="17" spans="1:15" ht="15.75" x14ac:dyDescent="0.25">
      <c r="A17" s="93" t="s">
        <v>14</v>
      </c>
      <c r="B17" s="94"/>
      <c r="C17" s="94"/>
      <c r="D17" s="94"/>
      <c r="E17" s="94"/>
      <c r="F17" s="94"/>
      <c r="G17" s="94"/>
      <c r="H17" s="94"/>
      <c r="I17" s="94"/>
      <c r="J17" s="95"/>
    </row>
    <row r="18" spans="1:15" ht="29.25" customHeight="1" x14ac:dyDescent="0.25">
      <c r="A18" s="4" t="s">
        <v>15</v>
      </c>
      <c r="B18" s="99" t="s">
        <v>58</v>
      </c>
      <c r="C18" s="99"/>
      <c r="D18" s="99"/>
      <c r="E18" s="99"/>
      <c r="F18" s="99"/>
      <c r="G18" s="99"/>
      <c r="H18" s="99"/>
      <c r="I18" s="99"/>
      <c r="J18" s="100"/>
    </row>
    <row r="19" spans="1:15" ht="61.5" customHeight="1" x14ac:dyDescent="0.25">
      <c r="A19" s="6" t="s">
        <v>16</v>
      </c>
      <c r="B19" s="99" t="s">
        <v>59</v>
      </c>
      <c r="C19" s="99"/>
      <c r="D19" s="99"/>
      <c r="E19" s="99"/>
      <c r="F19" s="99"/>
      <c r="G19" s="99"/>
      <c r="H19" s="99"/>
      <c r="I19" s="99"/>
      <c r="J19" s="100"/>
    </row>
    <row r="20" spans="1:15" ht="34.5" customHeight="1" x14ac:dyDescent="0.25">
      <c r="A20" s="6" t="s">
        <v>17</v>
      </c>
      <c r="B20" s="99" t="s">
        <v>60</v>
      </c>
      <c r="C20" s="99"/>
      <c r="D20" s="99"/>
      <c r="E20" s="99"/>
      <c r="F20" s="99"/>
      <c r="G20" s="99"/>
      <c r="H20" s="99"/>
      <c r="I20" s="99"/>
      <c r="J20" s="100"/>
    </row>
    <row r="21" spans="1:15" ht="54" customHeight="1" x14ac:dyDescent="0.25">
      <c r="A21" s="6" t="s">
        <v>38</v>
      </c>
      <c r="B21" s="99" t="s">
        <v>73</v>
      </c>
      <c r="C21" s="99"/>
      <c r="D21" s="99"/>
      <c r="E21" s="99"/>
      <c r="F21" s="99"/>
      <c r="G21" s="99"/>
      <c r="H21" s="99"/>
      <c r="I21" s="99"/>
      <c r="J21" s="100"/>
      <c r="K21" s="1"/>
    </row>
    <row r="22" spans="1:15" ht="15.75" x14ac:dyDescent="0.25">
      <c r="A22" s="93" t="s">
        <v>18</v>
      </c>
      <c r="B22" s="94"/>
      <c r="C22" s="94"/>
      <c r="D22" s="94"/>
      <c r="E22" s="94"/>
      <c r="F22" s="94"/>
      <c r="G22" s="94"/>
      <c r="H22" s="94"/>
      <c r="I22" s="94"/>
      <c r="J22" s="95"/>
    </row>
    <row r="23" spans="1:15" ht="15.75" x14ac:dyDescent="0.25">
      <c r="A23" s="96" t="s">
        <v>19</v>
      </c>
      <c r="B23" s="97"/>
      <c r="C23" s="97"/>
      <c r="D23" s="97"/>
      <c r="E23" s="97"/>
      <c r="F23" s="97"/>
      <c r="G23" s="97"/>
      <c r="H23" s="97"/>
      <c r="I23" s="97"/>
      <c r="J23" s="98"/>
      <c r="K23" s="1"/>
    </row>
    <row r="24" spans="1:15" ht="15" customHeight="1" x14ac:dyDescent="0.25">
      <c r="A24" s="103" t="s">
        <v>20</v>
      </c>
      <c r="B24" s="104"/>
      <c r="C24" s="105" t="s">
        <v>21</v>
      </c>
      <c r="D24" s="106"/>
      <c r="E24" s="106"/>
      <c r="F24" s="106" t="s">
        <v>22</v>
      </c>
      <c r="G24" s="106"/>
      <c r="H24" s="104"/>
      <c r="I24" s="105" t="s">
        <v>23</v>
      </c>
      <c r="J24" s="107"/>
      <c r="N24" s="30"/>
    </row>
    <row r="25" spans="1:15" x14ac:dyDescent="0.25">
      <c r="A25" s="132">
        <v>490064557</v>
      </c>
      <c r="B25" s="133"/>
      <c r="C25" s="112">
        <v>540255843.69000006</v>
      </c>
      <c r="D25" s="113"/>
      <c r="E25" s="114"/>
      <c r="F25" s="112">
        <v>504051376.27999997</v>
      </c>
      <c r="G25" s="113"/>
      <c r="H25" s="114"/>
      <c r="I25" s="115">
        <f>+F25/C25</f>
        <v>0.932986439974957</v>
      </c>
      <c r="J25" s="116"/>
      <c r="O25" s="31"/>
    </row>
    <row r="26" spans="1:15" ht="15.75" x14ac:dyDescent="0.25">
      <c r="A26" s="96" t="s">
        <v>24</v>
      </c>
      <c r="B26" s="97"/>
      <c r="C26" s="97"/>
      <c r="D26" s="97"/>
      <c r="E26" s="97"/>
      <c r="F26" s="97"/>
      <c r="G26" s="97"/>
      <c r="H26" s="97"/>
      <c r="I26" s="97"/>
      <c r="J26" s="98"/>
      <c r="K26" s="1"/>
      <c r="O26" s="31"/>
    </row>
    <row r="27" spans="1:15" x14ac:dyDescent="0.25">
      <c r="A27" s="27"/>
      <c r="B27" s="28"/>
      <c r="C27" s="117" t="s">
        <v>50</v>
      </c>
      <c r="D27" s="118"/>
      <c r="E27" s="117" t="s">
        <v>48</v>
      </c>
      <c r="F27" s="118"/>
      <c r="G27" s="117" t="s">
        <v>49</v>
      </c>
      <c r="H27" s="117"/>
      <c r="I27" s="117" t="s">
        <v>25</v>
      </c>
      <c r="J27" s="119"/>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v>0.19</v>
      </c>
      <c r="F29" s="40">
        <v>19821928</v>
      </c>
      <c r="G29" s="33">
        <v>0.19</v>
      </c>
      <c r="H29" s="40">
        <v>29227727.239999998</v>
      </c>
      <c r="I29" s="13">
        <f>Tabla15[[#This Row],[Física 
(E)]]/Tabla15[[#This Row],[Física
(C)]]</f>
        <v>1</v>
      </c>
      <c r="J29" s="32">
        <f>Tabla15[[#This Row],[Financiera 
 (F)]]/Tabla15[[#This Row],[Financiera
(D)]]</f>
        <v>1.4745148524401863</v>
      </c>
    </row>
    <row r="30" spans="1:15" ht="49.5" customHeight="1" x14ac:dyDescent="0.25">
      <c r="A30" s="14" t="s">
        <v>72</v>
      </c>
      <c r="B30" s="14" t="s">
        <v>62</v>
      </c>
      <c r="C30" s="10">
        <v>486</v>
      </c>
      <c r="D30" s="11">
        <v>165971755.93000001</v>
      </c>
      <c r="E30" s="26" t="s">
        <v>66</v>
      </c>
      <c r="F30" s="41">
        <v>30990367</v>
      </c>
      <c r="G30" s="16" t="s">
        <v>66</v>
      </c>
      <c r="H30" s="11">
        <v>78465896.180000007</v>
      </c>
      <c r="I30" s="13" t="s">
        <v>66</v>
      </c>
      <c r="J30" s="32">
        <f>Tabla15[[#This Row],[Financiera 
 (F)]]/Tabla15[[#This Row],[Financiera
(D)]]</f>
        <v>2.5319447226939911</v>
      </c>
    </row>
    <row r="31" spans="1:15" ht="15.75" x14ac:dyDescent="0.25">
      <c r="A31" s="93" t="s">
        <v>28</v>
      </c>
      <c r="B31" s="94"/>
      <c r="C31" s="94"/>
      <c r="D31" s="94"/>
      <c r="E31" s="94"/>
      <c r="F31" s="94"/>
      <c r="G31" s="94"/>
      <c r="H31" s="94"/>
      <c r="I31" s="94"/>
      <c r="J31" s="95"/>
    </row>
    <row r="32" spans="1:15" ht="15.75" x14ac:dyDescent="0.25">
      <c r="A32" s="96" t="s">
        <v>29</v>
      </c>
      <c r="B32" s="97"/>
      <c r="C32" s="97"/>
      <c r="D32" s="97"/>
      <c r="E32" s="97"/>
      <c r="F32" s="97"/>
      <c r="G32" s="97"/>
      <c r="H32" s="97"/>
      <c r="I32" s="97"/>
      <c r="J32" s="98"/>
      <c r="K32" s="1"/>
    </row>
    <row r="33" spans="1:12" x14ac:dyDescent="0.25">
      <c r="A33" s="17" t="s">
        <v>30</v>
      </c>
      <c r="B33" s="120" t="s">
        <v>89</v>
      </c>
      <c r="C33" s="120"/>
      <c r="D33" s="120"/>
      <c r="E33" s="120"/>
      <c r="F33" s="120"/>
      <c r="G33" s="120"/>
      <c r="H33" s="120"/>
      <c r="I33" s="120"/>
      <c r="J33" s="121"/>
    </row>
    <row r="34" spans="1:12" ht="33" customHeight="1" x14ac:dyDescent="0.25">
      <c r="A34" s="17" t="s">
        <v>31</v>
      </c>
      <c r="B34" s="120" t="s">
        <v>63</v>
      </c>
      <c r="C34" s="120"/>
      <c r="D34" s="120"/>
      <c r="E34" s="120"/>
      <c r="F34" s="120"/>
      <c r="G34" s="120"/>
      <c r="H34" s="120"/>
      <c r="I34" s="120"/>
      <c r="J34" s="121"/>
    </row>
    <row r="35" spans="1:12" ht="409.5" customHeight="1" x14ac:dyDescent="0.25">
      <c r="A35" s="17" t="s">
        <v>163</v>
      </c>
      <c r="B35" s="142" t="s">
        <v>166</v>
      </c>
      <c r="C35" s="142"/>
      <c r="D35" s="142"/>
      <c r="E35" s="142"/>
      <c r="F35" s="142"/>
      <c r="G35" s="142"/>
      <c r="H35" s="142"/>
      <c r="I35" s="142"/>
      <c r="J35" s="143"/>
    </row>
    <row r="36" spans="1:12" ht="171" customHeight="1" x14ac:dyDescent="0.25">
      <c r="A36" s="17" t="s">
        <v>164</v>
      </c>
      <c r="B36" s="144" t="s">
        <v>165</v>
      </c>
      <c r="C36" s="144"/>
      <c r="D36" s="144"/>
      <c r="E36" s="144"/>
      <c r="F36" s="144"/>
      <c r="G36" s="144"/>
      <c r="H36" s="144"/>
      <c r="I36" s="144"/>
      <c r="J36" s="145"/>
    </row>
    <row r="37" spans="1:12" ht="30" x14ac:dyDescent="0.25">
      <c r="A37" s="72" t="s">
        <v>33</v>
      </c>
      <c r="B37" s="135" t="s">
        <v>167</v>
      </c>
      <c r="C37" s="135"/>
      <c r="D37" s="135"/>
      <c r="E37" s="135"/>
      <c r="F37" s="135"/>
      <c r="G37" s="135"/>
      <c r="H37" s="135"/>
      <c r="I37" s="135"/>
      <c r="J37" s="136"/>
    </row>
    <row r="38" spans="1:12" x14ac:dyDescent="0.25">
      <c r="A38" s="17" t="s">
        <v>30</v>
      </c>
      <c r="B38" s="120" t="s">
        <v>72</v>
      </c>
      <c r="C38" s="120"/>
      <c r="D38" s="120"/>
      <c r="E38" s="120"/>
      <c r="F38" s="120"/>
      <c r="G38" s="120"/>
      <c r="H38" s="120"/>
      <c r="I38" s="120"/>
      <c r="J38" s="121"/>
    </row>
    <row r="39" spans="1:12" ht="45.75" customHeight="1" x14ac:dyDescent="0.25">
      <c r="A39" s="17" t="s">
        <v>31</v>
      </c>
      <c r="B39" s="120" t="s">
        <v>64</v>
      </c>
      <c r="C39" s="120"/>
      <c r="D39" s="120"/>
      <c r="E39" s="120"/>
      <c r="F39" s="120"/>
      <c r="G39" s="120"/>
      <c r="H39" s="120"/>
      <c r="I39" s="120"/>
      <c r="J39" s="121"/>
    </row>
    <row r="40" spans="1:12" ht="85.5" customHeight="1" x14ac:dyDescent="0.25">
      <c r="A40" s="17" t="s">
        <v>32</v>
      </c>
      <c r="B40" s="135" t="s">
        <v>168</v>
      </c>
      <c r="C40" s="135"/>
      <c r="D40" s="135"/>
      <c r="E40" s="135"/>
      <c r="F40" s="135"/>
      <c r="G40" s="135"/>
      <c r="H40" s="135"/>
      <c r="I40" s="135"/>
      <c r="J40" s="136"/>
    </row>
    <row r="41" spans="1:12" ht="30" x14ac:dyDescent="0.25">
      <c r="A41" s="72" t="s">
        <v>33</v>
      </c>
      <c r="B41" s="135" t="s">
        <v>167</v>
      </c>
      <c r="C41" s="135"/>
      <c r="D41" s="135"/>
      <c r="E41" s="135"/>
      <c r="F41" s="135"/>
      <c r="G41" s="135"/>
      <c r="H41" s="135"/>
      <c r="I41" s="135"/>
      <c r="J41" s="136"/>
    </row>
    <row r="42" spans="1:12" ht="15.75" x14ac:dyDescent="0.25">
      <c r="A42" s="93" t="s">
        <v>34</v>
      </c>
      <c r="B42" s="94"/>
      <c r="C42" s="94"/>
      <c r="D42" s="94"/>
      <c r="E42" s="94"/>
      <c r="F42" s="94"/>
      <c r="G42" s="94"/>
      <c r="H42" s="94"/>
      <c r="I42" s="94"/>
      <c r="J42" s="95"/>
    </row>
    <row r="43" spans="1:12" ht="15.75" x14ac:dyDescent="0.25">
      <c r="A43" s="122" t="s">
        <v>35</v>
      </c>
      <c r="B43" s="123"/>
      <c r="C43" s="123"/>
      <c r="D43" s="123"/>
      <c r="E43" s="123"/>
      <c r="F43" s="123"/>
      <c r="G43" s="123"/>
      <c r="H43" s="123"/>
      <c r="I43" s="123"/>
      <c r="J43" s="124"/>
      <c r="K43" s="1"/>
    </row>
    <row r="44" spans="1:12" ht="36" customHeight="1" x14ac:dyDescent="0.25">
      <c r="A44" s="141" t="s">
        <v>85</v>
      </c>
      <c r="B44" s="141"/>
      <c r="C44" s="141"/>
      <c r="D44" s="141"/>
      <c r="E44" s="141"/>
      <c r="F44" s="141"/>
      <c r="G44" s="141"/>
      <c r="H44" s="141"/>
      <c r="I44" s="141"/>
      <c r="J44" s="141"/>
    </row>
    <row r="45" spans="1:12" ht="27.75" customHeight="1" x14ac:dyDescent="0.25">
      <c r="A45" s="29"/>
      <c r="B45" s="29"/>
      <c r="C45" s="29"/>
      <c r="D45" s="29"/>
      <c r="E45" s="29"/>
      <c r="F45" s="129" t="s">
        <v>154</v>
      </c>
      <c r="G45" s="129"/>
      <c r="H45" s="129"/>
      <c r="I45" s="129"/>
      <c r="J45" s="129"/>
      <c r="K45" s="67"/>
      <c r="L45" s="67"/>
    </row>
    <row r="46" spans="1:12" ht="30.75" customHeight="1" x14ac:dyDescent="0.25">
      <c r="A46" s="125" t="s">
        <v>41</v>
      </c>
      <c r="B46" s="125"/>
      <c r="C46" s="125"/>
      <c r="D46" s="125"/>
      <c r="E46" s="66"/>
      <c r="F46" s="130" t="s">
        <v>153</v>
      </c>
      <c r="G46" s="130"/>
      <c r="H46" s="130"/>
      <c r="I46" s="130"/>
      <c r="J46" s="130"/>
      <c r="K46" s="67"/>
      <c r="L46" s="67"/>
    </row>
  </sheetData>
  <mergeCells count="58">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7:J37"/>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36:J36"/>
    <mergeCell ref="A46:D46"/>
    <mergeCell ref="F45:J45"/>
    <mergeCell ref="F46:J46"/>
    <mergeCell ref="A44:J44"/>
    <mergeCell ref="B38:J38"/>
    <mergeCell ref="B39:J39"/>
    <mergeCell ref="B40:J40"/>
    <mergeCell ref="B41:J41"/>
    <mergeCell ref="A42:J42"/>
    <mergeCell ref="A43:J43"/>
  </mergeCells>
  <dataValidations xWindow="697" yWindow="645"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8:J38"/>
    <dataValidation allowBlank="1" showInputMessage="1" showErrorMessage="1" prompt="¿En qué consiste el producto? su objetivo" sqref="B34:J34 B39:J39"/>
    <dataValidation allowBlank="1" showInputMessage="1" showErrorMessage="1" prompt="1. Describir lo plasmado en el presupuesto_x000a_2. Describir lo alcanzado en términos financieros y de producción " sqref="B40:J40 B35:B36 C35:J35"/>
    <dataValidation allowBlank="1" showInputMessage="1" showErrorMessage="1" prompt="De existir desvío, explicar razones." sqref="B41:J41 B37:J37"/>
    <dataValidation allowBlank="1" showInputMessage="1" showErrorMessage="1" prompt="Oportunidades de mejora identificadas" sqref="A44:E45 F44:J44"/>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F30 D28:D29 E29:E30"/>
    <dataValidation allowBlank="1" showInputMessage="1" showErrorMessage="1" prompt="Meta alcanzada en el trimestre" sqref="G28:G30"/>
    <dataValidation allowBlank="1" showInputMessage="1" showErrorMessage="1" prompt="Monto ejecutado en el trimestre" sqref="H28 H30"/>
  </dataValidations>
  <pageMargins left="0.25" right="0.25" top="0.75" bottom="0.75" header="0.3" footer="0.3"/>
  <pageSetup scale="68" fitToHeight="0" orientation="portrait" horizontalDpi="360" verticalDpi="360" r:id="rId1"/>
  <rowBreaks count="1" manualBreakCount="1">
    <brk id="30" max="9" man="1"/>
  </rowBreaks>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77"/>
  <sheetViews>
    <sheetView showGridLines="0" view="pageBreakPreview" topLeftCell="C50" zoomScaleNormal="100" zoomScaleSheetLayoutView="100" workbookViewId="0">
      <selection activeCell="B55" sqref="B55:AX55"/>
    </sheetView>
  </sheetViews>
  <sheetFormatPr baseColWidth="10" defaultColWidth="10.7109375" defaultRowHeight="15" x14ac:dyDescent="0.25"/>
  <cols>
    <col min="1" max="1" width="5.140625" style="42" hidden="1" customWidth="1"/>
    <col min="2" max="2" width="6.140625" style="42" hidden="1" customWidth="1"/>
    <col min="3" max="3" width="0.140625" style="42" customWidth="1"/>
    <col min="4" max="4" width="7.140625" style="42" hidden="1" customWidth="1"/>
    <col min="5" max="5" width="9.28515625" style="42" hidden="1" customWidth="1"/>
    <col min="6" max="6" width="6.28515625" style="42" hidden="1" customWidth="1"/>
    <col min="7" max="7" width="5.85546875" style="42" hidden="1" customWidth="1"/>
    <col min="8" max="8" width="3.85546875" style="42" hidden="1" customWidth="1"/>
    <col min="9" max="9" width="14" style="42" hidden="1" customWidth="1"/>
    <col min="10" max="10" width="10.28515625" style="42" hidden="1" customWidth="1"/>
    <col min="11" max="11" width="0.140625" style="42" customWidth="1"/>
    <col min="12" max="12" width="8.28515625" style="42" hidden="1" customWidth="1"/>
    <col min="13" max="13" width="0.140625" style="42" customWidth="1"/>
    <col min="14" max="14" width="2.5703125" style="42" customWidth="1"/>
    <col min="15" max="15" width="14.42578125" style="42" customWidth="1"/>
    <col min="16" max="16" width="3.7109375" style="42" customWidth="1"/>
    <col min="17" max="17" width="4.28515625" style="42" customWidth="1"/>
    <col min="18" max="18" width="0.140625" style="42" customWidth="1"/>
    <col min="19" max="20" width="0" style="42" hidden="1" customWidth="1"/>
    <col min="21" max="21" width="0.140625" style="42" customWidth="1"/>
    <col min="22" max="22" width="2.42578125" style="42" customWidth="1"/>
    <col min="23" max="23" width="8.140625" style="42" customWidth="1"/>
    <col min="24" max="24" width="0.140625" style="42" customWidth="1"/>
    <col min="25" max="25" width="2.140625" style="42" customWidth="1"/>
    <col min="26" max="27" width="0.140625" style="42" customWidth="1"/>
    <col min="28" max="28" width="8" style="42" customWidth="1"/>
    <col min="29" max="29" width="2.140625" style="42" customWidth="1"/>
    <col min="30" max="30" width="9.85546875" style="42" customWidth="1"/>
    <col min="31" max="31" width="2.7109375" style="42" customWidth="1"/>
    <col min="32" max="32" width="10.7109375" style="42" customWidth="1"/>
    <col min="33" max="33" width="1.42578125" style="42" customWidth="1"/>
    <col min="34" max="34" width="8.7109375" style="42" customWidth="1"/>
    <col min="35" max="35" width="3.28515625" style="42" customWidth="1"/>
    <col min="36" max="36" width="7.5703125" style="42" customWidth="1"/>
    <col min="37" max="37" width="8" style="42" customWidth="1"/>
    <col min="38" max="38" width="5" style="42" customWidth="1"/>
    <col min="39" max="39" width="12" style="42" customWidth="1"/>
    <col min="40" max="40" width="5.7109375" style="42" customWidth="1"/>
    <col min="41" max="41" width="0.140625" style="42" customWidth="1"/>
    <col min="42" max="42" width="0" style="42" hidden="1" customWidth="1"/>
    <col min="43" max="43" width="0.140625" style="42" customWidth="1"/>
    <col min="44" max="47" width="0" style="42" hidden="1" customWidth="1"/>
    <col min="48" max="48" width="3.85546875" style="42" customWidth="1"/>
    <col min="49" max="50" width="0.140625" style="42" hidden="1" customWidth="1"/>
    <col min="51" max="51" width="0" style="42" hidden="1" customWidth="1"/>
    <col min="52" max="53" width="10.7109375" style="42"/>
    <col min="54" max="54" width="21" style="42" customWidth="1"/>
    <col min="55" max="55" width="23.5703125" style="42" customWidth="1"/>
    <col min="56" max="56" width="14.42578125" style="42" customWidth="1"/>
    <col min="57" max="57" width="22.42578125" style="42" customWidth="1"/>
    <col min="58" max="58" width="21.28515625" style="42" customWidth="1"/>
    <col min="59" max="16384" width="10.7109375" style="42"/>
  </cols>
  <sheetData>
    <row r="1" spans="1:50" ht="27.95" customHeight="1" x14ac:dyDescent="0.25">
      <c r="A1" s="162" t="s">
        <v>148</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row>
    <row r="2" spans="1:50" ht="7.15" customHeight="1" x14ac:dyDescent="0.25"/>
    <row r="3" spans="1:50" ht="24" customHeight="1" x14ac:dyDescent="0.25">
      <c r="B3" s="146" t="s">
        <v>92</v>
      </c>
      <c r="C3" s="147"/>
      <c r="D3" s="147"/>
      <c r="E3" s="147"/>
      <c r="F3" s="147"/>
      <c r="G3" s="147"/>
      <c r="H3" s="147"/>
      <c r="I3" s="147"/>
      <c r="J3" s="147"/>
      <c r="K3" s="147"/>
      <c r="L3" s="147"/>
      <c r="M3" s="147"/>
      <c r="N3" s="147"/>
      <c r="O3" s="147"/>
      <c r="P3" s="147"/>
      <c r="Q3" s="147"/>
      <c r="R3" s="147"/>
      <c r="S3" s="148"/>
      <c r="T3" s="149" t="s">
        <v>93</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8"/>
    </row>
    <row r="4" spans="1:50" ht="23.25" customHeight="1" x14ac:dyDescent="0.25">
      <c r="B4" s="146" t="s">
        <v>94</v>
      </c>
      <c r="C4" s="147"/>
      <c r="D4" s="147"/>
      <c r="E4" s="147"/>
      <c r="F4" s="147"/>
      <c r="G4" s="147"/>
      <c r="H4" s="147"/>
      <c r="I4" s="147"/>
      <c r="J4" s="147"/>
      <c r="K4" s="147"/>
      <c r="L4" s="147"/>
      <c r="M4" s="147"/>
      <c r="N4" s="147"/>
      <c r="O4" s="147"/>
      <c r="P4" s="147"/>
      <c r="Q4" s="147"/>
      <c r="R4" s="147"/>
      <c r="S4" s="148"/>
      <c r="T4" s="149" t="s">
        <v>95</v>
      </c>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8"/>
    </row>
    <row r="5" spans="1:50" ht="23.25" customHeight="1" x14ac:dyDescent="0.25">
      <c r="B5" s="146" t="s">
        <v>96</v>
      </c>
      <c r="C5" s="147"/>
      <c r="D5" s="147"/>
      <c r="E5" s="147"/>
      <c r="F5" s="147"/>
      <c r="G5" s="147"/>
      <c r="H5" s="147"/>
      <c r="I5" s="147"/>
      <c r="J5" s="147"/>
      <c r="K5" s="147"/>
      <c r="L5" s="147"/>
      <c r="M5" s="147"/>
      <c r="N5" s="147"/>
      <c r="O5" s="147"/>
      <c r="P5" s="147"/>
      <c r="Q5" s="147"/>
      <c r="R5" s="147"/>
      <c r="S5" s="148"/>
      <c r="T5" s="149" t="s">
        <v>97</v>
      </c>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8"/>
    </row>
    <row r="6" spans="1:50" ht="1.7" customHeight="1" thickBot="1" x14ac:dyDescent="0.3"/>
    <row r="7" spans="1:50" ht="18" customHeight="1" x14ac:dyDescent="0.25">
      <c r="F7" s="56"/>
      <c r="G7" s="57"/>
      <c r="H7" s="150" t="s">
        <v>98</v>
      </c>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57"/>
      <c r="AU7" s="57"/>
      <c r="AV7" s="58"/>
    </row>
    <row r="8" spans="1:50" ht="4.5" customHeight="1" x14ac:dyDescent="0.25">
      <c r="F8" s="59"/>
      <c r="AV8" s="60"/>
    </row>
    <row r="9" spans="1:50" ht="18" customHeight="1" x14ac:dyDescent="0.25">
      <c r="F9" s="59"/>
      <c r="J9" s="155" t="s">
        <v>99</v>
      </c>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6"/>
    </row>
    <row r="10" spans="1:50" ht="1.5" customHeight="1" x14ac:dyDescent="0.25">
      <c r="F10" s="59"/>
      <c r="AV10" s="60"/>
    </row>
    <row r="11" spans="1:50" ht="63.75" customHeight="1" x14ac:dyDescent="0.25">
      <c r="F11" s="157" t="s">
        <v>100</v>
      </c>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V11" s="60"/>
    </row>
    <row r="12" spans="1:50" ht="2.4500000000000002" customHeight="1" x14ac:dyDescent="0.25">
      <c r="F12" s="59"/>
      <c r="AV12" s="60"/>
    </row>
    <row r="13" spans="1:50" ht="1.1499999999999999" customHeight="1" x14ac:dyDescent="0.25">
      <c r="F13" s="59"/>
      <c r="AV13" s="60"/>
    </row>
    <row r="14" spans="1:50" ht="18" customHeight="1" x14ac:dyDescent="0.25">
      <c r="F14" s="59"/>
      <c r="G14" s="155" t="s">
        <v>101</v>
      </c>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60"/>
    </row>
    <row r="15" spans="1:50" ht="3" customHeight="1" x14ac:dyDescent="0.25">
      <c r="F15" s="59"/>
      <c r="AV15" s="60"/>
    </row>
    <row r="16" spans="1:50" ht="52.5" customHeight="1" thickBot="1" x14ac:dyDescent="0.3">
      <c r="F16" s="61"/>
      <c r="G16" s="159" t="s">
        <v>102</v>
      </c>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62"/>
      <c r="AV16" s="63"/>
    </row>
    <row r="17" spans="5:48" ht="6" customHeight="1" thickBot="1" x14ac:dyDescent="0.3"/>
    <row r="18" spans="5:48" ht="34.700000000000003" customHeight="1" x14ac:dyDescent="0.25">
      <c r="I18" s="154" t="s">
        <v>103</v>
      </c>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57"/>
      <c r="AT18" s="57"/>
      <c r="AU18" s="57"/>
      <c r="AV18" s="58"/>
    </row>
    <row r="19" spans="5:48" ht="18" customHeight="1" x14ac:dyDescent="0.25">
      <c r="I19" s="59"/>
      <c r="O19" s="155" t="s">
        <v>11</v>
      </c>
      <c r="P19" s="153"/>
      <c r="Q19" s="153"/>
      <c r="R19" s="153"/>
      <c r="V19" s="152" t="s">
        <v>104</v>
      </c>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V19" s="60"/>
    </row>
    <row r="20" spans="5:48" ht="30" customHeight="1" x14ac:dyDescent="0.25">
      <c r="I20" s="59"/>
      <c r="M20" s="155" t="s">
        <v>12</v>
      </c>
      <c r="N20" s="153"/>
      <c r="O20" s="153"/>
      <c r="P20" s="153"/>
      <c r="Q20" s="153"/>
      <c r="U20" s="161" t="s">
        <v>105</v>
      </c>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V20" s="60"/>
    </row>
    <row r="21" spans="5:48" ht="18" customHeight="1" x14ac:dyDescent="0.25">
      <c r="I21" s="59"/>
      <c r="L21" s="155" t="s">
        <v>13</v>
      </c>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V21" s="60"/>
    </row>
    <row r="22" spans="5:48" ht="54" customHeight="1" thickBot="1" x14ac:dyDescent="0.3">
      <c r="I22" s="59"/>
      <c r="J22" s="152" t="s">
        <v>106</v>
      </c>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V22" s="60"/>
    </row>
    <row r="23" spans="5:48" ht="18.2" customHeight="1" x14ac:dyDescent="0.25">
      <c r="E23" s="154" t="s">
        <v>107</v>
      </c>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57"/>
      <c r="AR23" s="57"/>
      <c r="AS23" s="57"/>
      <c r="AT23" s="57"/>
      <c r="AU23" s="57"/>
      <c r="AV23" s="58"/>
    </row>
    <row r="24" spans="5:48" ht="10.5" customHeight="1" x14ac:dyDescent="0.25">
      <c r="E24" s="59"/>
      <c r="AV24" s="60"/>
    </row>
    <row r="25" spans="5:48" ht="21" customHeight="1" x14ac:dyDescent="0.25">
      <c r="E25" s="59"/>
      <c r="N25" s="155" t="s">
        <v>108</v>
      </c>
      <c r="O25" s="153"/>
      <c r="P25" s="153"/>
      <c r="Q25" s="153"/>
      <c r="R25" s="153"/>
      <c r="S25" s="153"/>
      <c r="T25" s="153"/>
      <c r="U25" s="153"/>
      <c r="V25" s="153"/>
      <c r="W25" s="153"/>
      <c r="X25" s="153"/>
      <c r="Y25" s="153"/>
      <c r="AB25" s="152" t="s">
        <v>109</v>
      </c>
      <c r="AC25" s="153"/>
      <c r="AD25" s="153"/>
      <c r="AE25" s="153"/>
      <c r="AF25" s="153"/>
      <c r="AG25" s="153"/>
      <c r="AH25" s="153"/>
      <c r="AI25" s="153"/>
      <c r="AJ25" s="153"/>
      <c r="AK25" s="153"/>
      <c r="AL25" s="153"/>
      <c r="AM25" s="153"/>
      <c r="AN25" s="153"/>
      <c r="AO25" s="153"/>
      <c r="AP25" s="153"/>
      <c r="AV25" s="60"/>
    </row>
    <row r="26" spans="5:48" ht="2.65" customHeight="1" x14ac:dyDescent="0.25">
      <c r="E26" s="59"/>
      <c r="AV26" s="60"/>
    </row>
    <row r="27" spans="5:48" ht="18" customHeight="1" x14ac:dyDescent="0.25">
      <c r="E27" s="59"/>
      <c r="L27" s="155" t="s">
        <v>110</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V27" s="60"/>
    </row>
    <row r="28" spans="5:48" ht="0.95" customHeight="1" x14ac:dyDescent="0.25">
      <c r="E28" s="59"/>
      <c r="AV28" s="60"/>
    </row>
    <row r="29" spans="5:48" ht="82.5" customHeight="1" x14ac:dyDescent="0.25">
      <c r="E29" s="59"/>
      <c r="L29" s="163" t="s">
        <v>111</v>
      </c>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V29" s="60"/>
    </row>
    <row r="30" spans="5:48" ht="18" customHeight="1" x14ac:dyDescent="0.25">
      <c r="E30" s="59"/>
      <c r="N30" s="155" t="s">
        <v>112</v>
      </c>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V30" s="60"/>
    </row>
    <row r="31" spans="5:48" ht="0.2" customHeight="1" x14ac:dyDescent="0.25">
      <c r="E31" s="59"/>
      <c r="AV31" s="60"/>
    </row>
    <row r="32" spans="5:48" ht="18" customHeight="1" x14ac:dyDescent="0.25">
      <c r="E32" s="59"/>
      <c r="N32" s="152" t="s">
        <v>113</v>
      </c>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V32" s="60"/>
    </row>
    <row r="33" spans="4:58" ht="0.95" customHeight="1" x14ac:dyDescent="0.25">
      <c r="E33" s="59"/>
      <c r="AV33" s="60"/>
    </row>
    <row r="34" spans="4:58" ht="18" customHeight="1" x14ac:dyDescent="0.25">
      <c r="E34" s="59"/>
      <c r="N34" s="155" t="s">
        <v>114</v>
      </c>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V34" s="60"/>
    </row>
    <row r="35" spans="4:58" ht="0.95" customHeight="1" x14ac:dyDescent="0.25">
      <c r="E35" s="59"/>
      <c r="AV35" s="60"/>
    </row>
    <row r="36" spans="4:58" ht="51.75" customHeight="1" thickBot="1" x14ac:dyDescent="0.3">
      <c r="E36" s="61"/>
      <c r="F36" s="64"/>
      <c r="G36" s="64"/>
      <c r="H36" s="64"/>
      <c r="I36" s="64"/>
      <c r="J36" s="64"/>
      <c r="K36" s="64"/>
      <c r="L36" s="64"/>
      <c r="M36" s="64"/>
      <c r="N36" s="164" t="s">
        <v>73</v>
      </c>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64"/>
      <c r="AS36" s="64"/>
      <c r="AT36" s="64"/>
      <c r="AU36" s="64"/>
      <c r="AV36" s="63"/>
    </row>
    <row r="37" spans="4:58" ht="19.149999999999999" customHeight="1" x14ac:dyDescent="0.25">
      <c r="D37" s="166" t="s">
        <v>115</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row>
    <row r="38" spans="4:58" ht="0.95" customHeight="1" x14ac:dyDescent="0.25"/>
    <row r="39" spans="4:58" ht="17.45" customHeight="1" x14ac:dyDescent="0.25">
      <c r="K39" s="167" t="s">
        <v>116</v>
      </c>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8"/>
    </row>
    <row r="40" spans="4:58" ht="18.399999999999999" customHeight="1" x14ac:dyDescent="0.25">
      <c r="K40" s="171" t="s">
        <v>20</v>
      </c>
      <c r="L40" s="147"/>
      <c r="M40" s="147"/>
      <c r="N40" s="147"/>
      <c r="O40" s="147"/>
      <c r="P40" s="147"/>
      <c r="Q40" s="147"/>
      <c r="R40" s="147"/>
      <c r="S40" s="147"/>
      <c r="T40" s="147"/>
      <c r="U40" s="147"/>
      <c r="V40" s="147"/>
      <c r="W40" s="147"/>
      <c r="X40" s="148"/>
      <c r="Y40" s="171" t="s">
        <v>21</v>
      </c>
      <c r="Z40" s="147"/>
      <c r="AA40" s="147"/>
      <c r="AB40" s="147"/>
      <c r="AC40" s="147"/>
      <c r="AD40" s="147"/>
      <c r="AE40" s="148"/>
      <c r="AF40" s="171" t="s">
        <v>22</v>
      </c>
      <c r="AG40" s="147"/>
      <c r="AH40" s="147"/>
      <c r="AI40" s="148"/>
      <c r="AJ40" s="171" t="s">
        <v>117</v>
      </c>
      <c r="AK40" s="147"/>
      <c r="AL40" s="147"/>
      <c r="AM40" s="147"/>
      <c r="AN40" s="147"/>
      <c r="AO40" s="147"/>
      <c r="AP40" s="147"/>
      <c r="AQ40" s="148"/>
    </row>
    <row r="41" spans="4:58" ht="20.85" customHeight="1" x14ac:dyDescent="0.25">
      <c r="K41" s="172">
        <v>478893141</v>
      </c>
      <c r="L41" s="173"/>
      <c r="M41" s="173"/>
      <c r="N41" s="173"/>
      <c r="O41" s="173"/>
      <c r="P41" s="173"/>
      <c r="Q41" s="173"/>
      <c r="R41" s="173"/>
      <c r="S41" s="173"/>
      <c r="T41" s="173"/>
      <c r="U41" s="173"/>
      <c r="V41" s="173"/>
      <c r="W41" s="173"/>
      <c r="X41" s="174"/>
      <c r="Y41" s="172">
        <v>506428920.67000002</v>
      </c>
      <c r="Z41" s="173"/>
      <c r="AA41" s="173"/>
      <c r="AB41" s="173"/>
      <c r="AC41" s="173"/>
      <c r="AD41" s="173"/>
      <c r="AE41" s="174"/>
      <c r="AF41" s="175">
        <v>472157554.54000002</v>
      </c>
      <c r="AG41" s="176"/>
      <c r="AH41" s="176"/>
      <c r="AI41" s="177"/>
      <c r="AJ41" s="178">
        <f>AF41/Y41</f>
        <v>0.93232739140438636</v>
      </c>
      <c r="AK41" s="179"/>
      <c r="AL41" s="179"/>
      <c r="AM41" s="179"/>
      <c r="AN41" s="179"/>
      <c r="AO41" s="179"/>
      <c r="AP41" s="179"/>
      <c r="AQ41" s="180"/>
    </row>
    <row r="42" spans="4:58" ht="0" hidden="1" customHeight="1" x14ac:dyDescent="0.25"/>
    <row r="43" spans="4:58" ht="6" customHeight="1" x14ac:dyDescent="0.25"/>
    <row r="44" spans="4:58" ht="14.65" customHeight="1" x14ac:dyDescent="0.25">
      <c r="D44" s="168" t="s">
        <v>118</v>
      </c>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8"/>
    </row>
    <row r="45" spans="4:58" ht="15.6" customHeight="1" x14ac:dyDescent="0.25">
      <c r="D45" s="169" t="s">
        <v>119</v>
      </c>
      <c r="E45" s="147"/>
      <c r="F45" s="147"/>
      <c r="G45" s="147"/>
      <c r="H45" s="147"/>
      <c r="I45" s="147"/>
      <c r="J45" s="147"/>
      <c r="K45" s="147"/>
      <c r="L45" s="147"/>
      <c r="M45" s="147"/>
      <c r="N45" s="147"/>
      <c r="O45" s="148"/>
      <c r="P45" s="169" t="s">
        <v>119</v>
      </c>
      <c r="Q45" s="147"/>
      <c r="R45" s="147"/>
      <c r="S45" s="147"/>
      <c r="T45" s="147"/>
      <c r="U45" s="147"/>
      <c r="V45" s="148"/>
      <c r="W45" s="170" t="s">
        <v>120</v>
      </c>
      <c r="X45" s="147"/>
      <c r="Y45" s="147"/>
      <c r="Z45" s="147"/>
      <c r="AA45" s="147"/>
      <c r="AB45" s="148"/>
      <c r="AC45" s="170" t="s">
        <v>121</v>
      </c>
      <c r="AD45" s="147"/>
      <c r="AE45" s="147"/>
      <c r="AF45" s="148"/>
      <c r="AG45" s="170" t="s">
        <v>122</v>
      </c>
      <c r="AH45" s="147"/>
      <c r="AI45" s="147"/>
      <c r="AJ45" s="148"/>
      <c r="AK45" s="170" t="s">
        <v>123</v>
      </c>
      <c r="AL45" s="147"/>
      <c r="AM45" s="147"/>
      <c r="AN45" s="147"/>
      <c r="AO45" s="147"/>
      <c r="AP45" s="147"/>
      <c r="AQ45" s="148"/>
    </row>
    <row r="46" spans="4:58" ht="47.25" customHeight="1" x14ac:dyDescent="0.25">
      <c r="D46" s="170" t="s">
        <v>124</v>
      </c>
      <c r="E46" s="147"/>
      <c r="F46" s="147"/>
      <c r="G46" s="147"/>
      <c r="H46" s="147"/>
      <c r="I46" s="147"/>
      <c r="J46" s="147"/>
      <c r="K46" s="147"/>
      <c r="L46" s="147"/>
      <c r="M46" s="147"/>
      <c r="N46" s="147"/>
      <c r="O46" s="148"/>
      <c r="P46" s="170" t="s">
        <v>125</v>
      </c>
      <c r="Q46" s="147"/>
      <c r="R46" s="147"/>
      <c r="S46" s="147"/>
      <c r="T46" s="147"/>
      <c r="U46" s="147"/>
      <c r="V46" s="148"/>
      <c r="W46" s="43" t="s">
        <v>126</v>
      </c>
      <c r="X46" s="170" t="s">
        <v>127</v>
      </c>
      <c r="Y46" s="147"/>
      <c r="Z46" s="147"/>
      <c r="AA46" s="147"/>
      <c r="AB46" s="148"/>
      <c r="AC46" s="170" t="s">
        <v>128</v>
      </c>
      <c r="AD46" s="148"/>
      <c r="AE46" s="170" t="s">
        <v>129</v>
      </c>
      <c r="AF46" s="148"/>
      <c r="AG46" s="170" t="s">
        <v>130</v>
      </c>
      <c r="AH46" s="148"/>
      <c r="AI46" s="170" t="s">
        <v>131</v>
      </c>
      <c r="AJ46" s="148"/>
      <c r="AK46" s="170" t="s">
        <v>132</v>
      </c>
      <c r="AL46" s="148"/>
      <c r="AM46" s="170" t="s">
        <v>133</v>
      </c>
      <c r="AN46" s="147"/>
      <c r="AO46" s="147"/>
      <c r="AP46" s="147"/>
      <c r="AQ46" s="148"/>
      <c r="BC46" s="44"/>
      <c r="BF46" s="45"/>
    </row>
    <row r="47" spans="4:58" ht="79.5" customHeight="1" x14ac:dyDescent="0.25">
      <c r="D47" s="187" t="s">
        <v>134</v>
      </c>
      <c r="E47" s="147"/>
      <c r="F47" s="147"/>
      <c r="G47" s="147"/>
      <c r="H47" s="147"/>
      <c r="I47" s="147"/>
      <c r="J47" s="147"/>
      <c r="K47" s="147"/>
      <c r="L47" s="147"/>
      <c r="M47" s="147"/>
      <c r="N47" s="147"/>
      <c r="O47" s="148"/>
      <c r="P47" s="187" t="s">
        <v>135</v>
      </c>
      <c r="Q47" s="147"/>
      <c r="R47" s="147"/>
      <c r="S47" s="147"/>
      <c r="T47" s="147"/>
      <c r="U47" s="147"/>
      <c r="V47" s="148"/>
      <c r="W47" s="46">
        <v>55</v>
      </c>
      <c r="X47" s="188"/>
      <c r="Y47" s="189"/>
      <c r="Z47" s="189"/>
      <c r="AA47" s="189"/>
      <c r="AB47" s="190"/>
      <c r="AC47" s="191">
        <v>55</v>
      </c>
      <c r="AD47" s="192"/>
      <c r="AE47" s="181"/>
      <c r="AF47" s="148"/>
      <c r="AG47" s="191"/>
      <c r="AH47" s="192"/>
      <c r="AI47" s="181"/>
      <c r="AJ47" s="148"/>
      <c r="AK47" s="182"/>
      <c r="AL47" s="183"/>
      <c r="AM47" s="184" t="e">
        <f>AI47/AE47</f>
        <v>#DIV/0!</v>
      </c>
      <c r="AN47" s="185"/>
      <c r="AO47" s="185"/>
      <c r="AP47" s="185"/>
      <c r="AQ47" s="186"/>
      <c r="BA47" s="47"/>
      <c r="BE47" s="45"/>
    </row>
    <row r="48" spans="4:58" ht="84.75" customHeight="1" x14ac:dyDescent="0.25">
      <c r="D48" s="187" t="s">
        <v>136</v>
      </c>
      <c r="E48" s="147"/>
      <c r="F48" s="147"/>
      <c r="G48" s="147"/>
      <c r="H48" s="147"/>
      <c r="I48" s="147"/>
      <c r="J48" s="147"/>
      <c r="K48" s="147"/>
      <c r="L48" s="147"/>
      <c r="M48" s="147"/>
      <c r="N48" s="147"/>
      <c r="O48" s="148"/>
      <c r="P48" s="187" t="s">
        <v>137</v>
      </c>
      <c r="Q48" s="147"/>
      <c r="R48" s="147"/>
      <c r="S48" s="147"/>
      <c r="T48" s="147"/>
      <c r="U48" s="147"/>
      <c r="V48" s="148"/>
      <c r="W48" s="48">
        <v>506</v>
      </c>
      <c r="X48" s="188"/>
      <c r="Y48" s="189"/>
      <c r="Z48" s="189"/>
      <c r="AA48" s="189"/>
      <c r="AB48" s="190"/>
      <c r="AC48" s="193">
        <v>477</v>
      </c>
      <c r="AD48" s="194"/>
      <c r="AE48" s="181"/>
      <c r="AF48" s="148"/>
      <c r="AG48" s="193"/>
      <c r="AH48" s="194"/>
      <c r="AI48" s="181"/>
      <c r="AJ48" s="148"/>
      <c r="AK48" s="195"/>
      <c r="AL48" s="196"/>
      <c r="AM48" s="184" t="e">
        <f>AI48/AE48</f>
        <v>#DIV/0!</v>
      </c>
      <c r="AN48" s="185"/>
      <c r="AO48" s="185"/>
      <c r="AP48" s="185"/>
      <c r="AQ48" s="186"/>
      <c r="BB48" s="49"/>
      <c r="BC48" s="50"/>
      <c r="BE48" s="44"/>
    </row>
    <row r="49" spans="2:56" ht="15.75" customHeight="1" thickBot="1" x14ac:dyDescent="0.3"/>
    <row r="50" spans="2:56" ht="17.100000000000001" customHeight="1" x14ac:dyDescent="0.25">
      <c r="B50" s="56"/>
      <c r="C50" s="57"/>
      <c r="D50" s="197" t="s">
        <v>138</v>
      </c>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57"/>
      <c r="AS50" s="57"/>
      <c r="AT50" s="57"/>
      <c r="AU50" s="57"/>
      <c r="AV50" s="57"/>
      <c r="AW50" s="57"/>
      <c r="AX50" s="58"/>
    </row>
    <row r="51" spans="2:56" ht="12" customHeight="1" x14ac:dyDescent="0.25">
      <c r="B51" s="59"/>
      <c r="AX51" s="60"/>
    </row>
    <row r="52" spans="2:56" ht="46.7" customHeight="1" x14ac:dyDescent="0.25">
      <c r="B52" s="198" t="s">
        <v>139</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99" t="s">
        <v>140</v>
      </c>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6"/>
    </row>
    <row r="53" spans="2:56" ht="23.85" customHeight="1" x14ac:dyDescent="0.25">
      <c r="B53" s="200" t="s">
        <v>141</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6"/>
    </row>
    <row r="54" spans="2:56" ht="34.5" customHeight="1" x14ac:dyDescent="0.25">
      <c r="B54" s="201" t="s">
        <v>142</v>
      </c>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202"/>
    </row>
    <row r="55" spans="2:56" ht="21.75" customHeight="1" x14ac:dyDescent="0.25">
      <c r="B55" s="200" t="s">
        <v>32</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6"/>
    </row>
    <row r="56" spans="2:56" ht="146.25" customHeight="1" x14ac:dyDescent="0.25">
      <c r="B56" s="203" t="s">
        <v>150</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204"/>
      <c r="BB56" s="51"/>
      <c r="BC56" s="52"/>
      <c r="BD56" s="53"/>
    </row>
    <row r="57" spans="2:56" ht="3.75" customHeight="1" x14ac:dyDescent="0.25">
      <c r="B57" s="203"/>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204"/>
      <c r="BB57" s="54"/>
      <c r="BD57" s="53"/>
    </row>
    <row r="58" spans="2:56" ht="58.5" customHeight="1" x14ac:dyDescent="0.25">
      <c r="B58" s="205" t="s">
        <v>151</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c r="BD58" s="55"/>
    </row>
    <row r="59" spans="2:56" ht="112.5" customHeight="1" thickBot="1" x14ac:dyDescent="0.3">
      <c r="B59" s="208"/>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10"/>
    </row>
    <row r="60" spans="2:56" ht="6" customHeight="1" thickBot="1" x14ac:dyDescent="0.3"/>
    <row r="61" spans="2:56" ht="46.7" customHeight="1" x14ac:dyDescent="0.25">
      <c r="B61" s="211" t="s">
        <v>139</v>
      </c>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212" t="s">
        <v>143</v>
      </c>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213"/>
    </row>
    <row r="62" spans="2:56" ht="23.85" customHeight="1" x14ac:dyDescent="0.25">
      <c r="B62" s="200" t="s">
        <v>141</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6"/>
    </row>
    <row r="63" spans="2:56" ht="57" customHeight="1" x14ac:dyDescent="0.25">
      <c r="B63" s="205" t="s">
        <v>144</v>
      </c>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2:56" ht="20.100000000000001" customHeight="1" x14ac:dyDescent="0.25">
      <c r="B64" s="200" t="s">
        <v>145</v>
      </c>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6"/>
    </row>
    <row r="65" spans="2:54" ht="161.25" customHeight="1" x14ac:dyDescent="0.25">
      <c r="B65" s="157" t="s">
        <v>152</v>
      </c>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202"/>
      <c r="BB65" s="49"/>
    </row>
    <row r="66" spans="2:54" ht="24.2" customHeight="1" x14ac:dyDescent="0.25">
      <c r="B66" s="200" t="s">
        <v>33</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6"/>
    </row>
    <row r="67" spans="2:54" ht="67.5" customHeight="1" thickBot="1" x14ac:dyDescent="0.3">
      <c r="B67" s="220" t="s">
        <v>149</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221"/>
    </row>
    <row r="68" spans="2:54" ht="6.75" customHeight="1" x14ac:dyDescent="0.25"/>
    <row r="69" spans="2:54" ht="6.75" customHeight="1" x14ac:dyDescent="0.25"/>
    <row r="70" spans="2:54" ht="6.75" customHeight="1" x14ac:dyDescent="0.25"/>
    <row r="71" spans="2:54" ht="18" customHeight="1" x14ac:dyDescent="0.25">
      <c r="C71" s="166" t="s">
        <v>146</v>
      </c>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row>
    <row r="72" spans="2:54" ht="1.9" customHeight="1" thickBot="1" x14ac:dyDescent="0.3"/>
    <row r="73" spans="2:54" ht="141.6" customHeight="1" thickBot="1" x14ac:dyDescent="0.3">
      <c r="E73" s="215" t="s">
        <v>147</v>
      </c>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7"/>
    </row>
    <row r="74" spans="2:54" ht="0" hidden="1" customHeight="1" x14ac:dyDescent="0.25"/>
    <row r="75" spans="2:54" ht="30.95" customHeight="1" x14ac:dyDescent="0.25"/>
    <row r="76" spans="2:54" ht="14.45" customHeight="1" x14ac:dyDescent="0.25">
      <c r="AH76" s="214" t="s">
        <v>154</v>
      </c>
      <c r="AI76" s="214"/>
      <c r="AJ76" s="214"/>
      <c r="AK76" s="214"/>
      <c r="AL76" s="214"/>
      <c r="AM76" s="214"/>
      <c r="AN76" s="214"/>
    </row>
    <row r="77" spans="2:54" ht="17.100000000000001" customHeight="1" x14ac:dyDescent="0.25">
      <c r="AH77" s="130" t="s">
        <v>153</v>
      </c>
      <c r="AI77" s="130"/>
      <c r="AJ77" s="130"/>
      <c r="AK77" s="130"/>
      <c r="AL77" s="130"/>
      <c r="AM77" s="130"/>
      <c r="AN77" s="130"/>
      <c r="AO77" s="65"/>
      <c r="AP77" s="65"/>
      <c r="AQ77" s="65"/>
      <c r="AR77" s="65"/>
      <c r="AS77" s="65"/>
      <c r="AT77" s="65"/>
      <c r="AU77" s="65"/>
      <c r="AV77" s="65"/>
    </row>
  </sheetData>
  <mergeCells count="92">
    <mergeCell ref="AH76:AN76"/>
    <mergeCell ref="AH77:AN77"/>
    <mergeCell ref="C71:AT71"/>
    <mergeCell ref="E73:AW73"/>
    <mergeCell ref="B63:AX63"/>
    <mergeCell ref="B64:AX64"/>
    <mergeCell ref="B65:AX65"/>
    <mergeCell ref="B66:AX66"/>
    <mergeCell ref="B67:AX67"/>
    <mergeCell ref="B56:AX57"/>
    <mergeCell ref="B58:AX59"/>
    <mergeCell ref="B61:Z61"/>
    <mergeCell ref="AA61:AX61"/>
    <mergeCell ref="B62:AX62"/>
    <mergeCell ref="B52:Z52"/>
    <mergeCell ref="AA52:AX52"/>
    <mergeCell ref="B53:AX53"/>
    <mergeCell ref="B54:AX54"/>
    <mergeCell ref="B55:AX55"/>
    <mergeCell ref="AG48:AH48"/>
    <mergeCell ref="AI48:AJ48"/>
    <mergeCell ref="AK48:AL48"/>
    <mergeCell ref="AM48:AQ48"/>
    <mergeCell ref="D50:AQ50"/>
    <mergeCell ref="D48:O48"/>
    <mergeCell ref="P48:V48"/>
    <mergeCell ref="X48:AB48"/>
    <mergeCell ref="AC48:AD48"/>
    <mergeCell ref="AE48:AF48"/>
    <mergeCell ref="AC47:AD47"/>
    <mergeCell ref="AE47:AF47"/>
    <mergeCell ref="AC46:AD46"/>
    <mergeCell ref="AE46:AF46"/>
    <mergeCell ref="AG46:AH46"/>
    <mergeCell ref="AG47:AH47"/>
    <mergeCell ref="D46:O46"/>
    <mergeCell ref="P46:V46"/>
    <mergeCell ref="X46:AB46"/>
    <mergeCell ref="D47:O47"/>
    <mergeCell ref="P47:V47"/>
    <mergeCell ref="X47:AB47"/>
    <mergeCell ref="AI47:AJ47"/>
    <mergeCell ref="AK47:AL47"/>
    <mergeCell ref="AM47:AQ47"/>
    <mergeCell ref="AI46:AJ46"/>
    <mergeCell ref="AK46:AL46"/>
    <mergeCell ref="AM46:AQ46"/>
    <mergeCell ref="AJ40:AQ40"/>
    <mergeCell ref="K41:X41"/>
    <mergeCell ref="Y41:AE41"/>
    <mergeCell ref="AF41:AI41"/>
    <mergeCell ref="AJ41:AQ41"/>
    <mergeCell ref="K40:X40"/>
    <mergeCell ref="Y40:AE40"/>
    <mergeCell ref="AF40:AI40"/>
    <mergeCell ref="D44:AQ44"/>
    <mergeCell ref="D45:O45"/>
    <mergeCell ref="P45:V45"/>
    <mergeCell ref="W45:AB45"/>
    <mergeCell ref="AC45:AF45"/>
    <mergeCell ref="AG45:AJ45"/>
    <mergeCell ref="AK45:AQ45"/>
    <mergeCell ref="N32:AP32"/>
    <mergeCell ref="N34:AQ34"/>
    <mergeCell ref="N36:AQ36"/>
    <mergeCell ref="D37:AO37"/>
    <mergeCell ref="K39:AQ39"/>
    <mergeCell ref="N25:Y25"/>
    <mergeCell ref="AB25:AP25"/>
    <mergeCell ref="L27:AM27"/>
    <mergeCell ref="L29:AM29"/>
    <mergeCell ref="N30:AP30"/>
    <mergeCell ref="A1:AM1"/>
    <mergeCell ref="B3:S3"/>
    <mergeCell ref="T3:AX3"/>
    <mergeCell ref="B4:S4"/>
    <mergeCell ref="T4:AX4"/>
    <mergeCell ref="B5:S5"/>
    <mergeCell ref="T5:AX5"/>
    <mergeCell ref="H7:AS7"/>
    <mergeCell ref="J22:AP22"/>
    <mergeCell ref="E23:AP23"/>
    <mergeCell ref="J9:AV9"/>
    <mergeCell ref="F11:AS11"/>
    <mergeCell ref="G14:AU14"/>
    <mergeCell ref="G16:AT16"/>
    <mergeCell ref="I18:AR18"/>
    <mergeCell ref="O19:R19"/>
    <mergeCell ref="V19:AR19"/>
    <mergeCell ref="M20:Q20"/>
    <mergeCell ref="U20:AR20"/>
    <mergeCell ref="L21:AP21"/>
  </mergeCells>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J44"/>
    <dataValidation allowBlank="1" showInputMessage="1" showErrorMessage="1" prompt="De existir desvío, explicar razones." sqref="B40:J40 B36:J36"/>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3622047244094491" right="0" top="0.74803149606299213" bottom="0.74803149606299213" header="0.31496062992125984" footer="0.31496062992125984"/>
  <pageSetup paperSize="5" scale="81" fitToHeight="2" orientation="portrait" horizontalDpi="4294967295" verticalDpi="4294967295" r:id="rId1"/>
  <rowBreaks count="1" manualBreakCount="1">
    <brk id="49"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1er Trimestre </vt:lpstr>
      <vt:lpstr>2do Trimestre</vt:lpstr>
      <vt:lpstr>Semestral</vt:lpstr>
      <vt:lpstr>3er Trimestre </vt:lpstr>
      <vt:lpstr>4to Trimestre</vt:lpstr>
      <vt:lpstr>Consolidado 2022</vt:lpstr>
      <vt:lpstr>'4to Trimestre'!Área_de_impresión</vt:lpstr>
      <vt:lpstr>'Consolidado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Miguel Carvajal Crisostomo</cp:lastModifiedBy>
  <cp:lastPrinted>2023-01-17T13:36:36Z</cp:lastPrinted>
  <dcterms:created xsi:type="dcterms:W3CDTF">2021-03-22T15:50:10Z</dcterms:created>
  <dcterms:modified xsi:type="dcterms:W3CDTF">2023-02-09T15:20:37Z</dcterms:modified>
</cp:coreProperties>
</file>